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82" documentId="13_ncr:1_{F6CB121F-512D-4AA6-A0C1-0FB36C537598}" xr6:coauthVersionLast="47" xr6:coauthVersionMax="47" xr10:uidLastSave="{43EC8554-FC13-4BE6-A509-052EA6BD501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2" i="6"/>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<sst xmlns="http://schemas.openxmlformats.org/spreadsheetml/2006/main" count="178582" uniqueCount="39077">
  <si>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</si>
  <si>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</si>
  <si>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</si>
  <si>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</si>
  <si>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</si>
  <si>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</si>
  <si>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</si>
  <si>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</si>
  <si>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</si>
  <si>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</si>
  <si>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</si>
  <si>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</si>
  <si>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</si>
  <si>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</si>
  <si>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</si>
  <si>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</si>
  <si>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</si>
  <si>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</si>
  <si>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</si>
  <si>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</si>
  <si>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</si>
  <si>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</si>
  <si>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</si>
  <si>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</si>
  <si>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</si>
  <si>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</si>
  <si>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</si>
  <si>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</si>
  <si>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</si>
  <si>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</si>
  <si>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</si>
  <si>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</si>
  <si>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</si>
  <si>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</si>
  <si>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</si>
  <si>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</si>
  <si>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</si>
  <si>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</si>
  <si>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</si>
  <si>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</si>
  <si>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</si>
  <si>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</si>
  <si>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</si>
  <si>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</si>
  <si>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</si>
  <si>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</si>
  <si>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</si>
  <si>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</si>
  <si>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</si>
  <si>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</si>
  <si>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</si>
  <si>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</si>
  <si>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</si>
  <si>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</si>
  <si>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</si>
  <si>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</si>
  <si>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</si>
  <si>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</si>
  <si>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</si>
  <si>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</si>
  <si>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</si>
  <si>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</si>
  <si>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</si>
  <si>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</si>
  <si>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</si>
  <si>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</si>
  <si>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</si>
  <si>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</si>
  <si>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</si>
  <si>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</si>
  <si>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</si>
  <si>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</si>
  <si>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</si>
  <si>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</si>
  <si>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</si>
  <si>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</si>
  <si>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</si>
  <si>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</si>
  <si>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</si>
  <si>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</si>
  <si>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</si>
  <si>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</si>
  <si>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</si>
  <si>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</si>
  <si>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</si>
  <si>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</si>
  <si>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</si>
  <si>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</si>
  <si>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</si>
  <si>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</si>
  <si>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</si>
  <si>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</si>
  <si>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</si>
  <si>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</si>
  <si>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</si>
  <si>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</si>
  <si>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</si>
  <si>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</si>
  <si>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</si>
  <si>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</si>
  <si>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</si>
  <si>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</si>
  <si>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</si>
  <si>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</si>
  <si>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</si>
  <si>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</si>
  <si>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</si>
  <si>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</si>
  <si>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</si>
  <si>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</si>
  <si>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</si>
  <si>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</si>
  <si>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</si>
  <si>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</si>
  <si>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</si>
  <si>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</si>
  <si>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</si>
  <si>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</si>
  <si>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</si>
  <si>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</si>
  <si>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</si>
  <si>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</si>
  <si>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</si>
  <si>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</si>
  <si>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</si>
  <si>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</si>
  <si>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</si>
  <si>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</si>
  <si>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</si>
  <si>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</si>
  <si>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</si>
  <si>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</si>
  <si>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</si>
  <si>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</si>
  <si>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</si>
  <si>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</si>
  <si>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</si>
  <si>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</si>
  <si>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</si>
  <si>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</si>
  <si>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</si>
  <si>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</si>
  <si>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</si>
  <si>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</si>
  <si>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</si>
  <si>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</si>
  <si>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</si>
  <si>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</si>
  <si>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</si>
  <si>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</si>
  <si>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</si>
  <si>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</si>
  <si>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</si>
  <si>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</si>
  <si>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</si>
  <si>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</si>
  <si>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</si>
  <si>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</si>
  <si>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</si>
  <si>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</si>
  <si>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</si>
  <si>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</si>
  <si>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</si>
  <si>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</si>
  <si>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</si>
  <si>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</si>
  <si>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</si>
  <si>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</si>
  <si>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</si>
  <si>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</si>
  <si>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</si>
  <si>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</si>
  <si>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</si>
  <si>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</si>
  <si>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</si>
  <si>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</si>
  <si>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</si>
  <si>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</si>
  <si>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</si>
  <si>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</si>
  <si>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</si>
  <si>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</si>
  <si>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</si>
  <si>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</si>
  <si>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</si>
  <si>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</si>
  <si>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</si>
  <si>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</si>
  <si>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</si>
  <si>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</si>
  <si>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</si>
  <si>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</si>
  <si>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</si>
  <si>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</si>
  <si>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</si>
  <si>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</si>
  <si>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</si>
  <si>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</si>
  <si>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</si>
  <si>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</si>
  <si>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</si>
  <si>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</si>
  <si>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</si>
  <si>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</si>
  <si>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</si>
  <si>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</si>
  <si>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</si>
  <si>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</si>
  <si>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</si>
  <si>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</si>
  <si>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</si>
  <si>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</si>
  <si>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</si>
  <si>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</si>
  <si>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</si>
  <si>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</si>
  <si>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</si>
  <si>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</si>
  <si>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</si>
  <si>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</si>
  <si>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</si>
  <si>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</si>
  <si>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</si>
  <si>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</si>
  <si>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</si>
  <si>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</si>
  <si>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</si>
  <si>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</si>
  <si>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</si>
  <si>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</si>
  <si>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</si>
  <si>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</si>
  <si>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</si>
  <si>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</si>
  <si>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</si>
  <si>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</si>
  <si>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</si>
  <si>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</si>
  <si>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</si>
  <si>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</si>
  <si>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</si>
  <si>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</si>
  <si>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</si>
  <si>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</si>
  <si>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</si>
  <si>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</si>
  <si>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</si>
  <si>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</si>
  <si>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</si>
  <si>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</si>
  <si>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</si>
  <si>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</si>
  <si>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</si>
  <si>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</si>
  <si>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</si>
  <si>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</si>
  <si>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</si>
  <si>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</si>
  <si>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</si>
  <si>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</si>
  <si>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</si>
  <si>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</si>
  <si>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</si>
  <si>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</si>
  <si>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</si>
  <si>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</si>
  <si>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</si>
  <si>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</si>
  <si>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</si>
  <si>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</si>
  <si>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</si>
  <si>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</si>
  <si>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</si>
  <si>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</si>
  <si>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</si>
  <si>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</si>
  <si>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</si>
  <si>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</si>
  <si>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</si>
  <si>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</si>
  <si>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</si>
  <si>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</si>
  <si>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</si>
  <si>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</si>
  <si>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</si>
  <si>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</si>
  <si>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</si>
  <si>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</si>
  <si>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</si>
  <si>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</si>
  <si>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</si>
  <si>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</si>
  <si>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</si>
  <si>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</si>
  <si>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</si>
  <si>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</si>
  <si>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</si>
  <si>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</si>
  <si>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</si>
  <si>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</si>
  <si>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</si>
  <si>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</si>
  <si>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</si>
  <si>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</si>
  <si>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</si>
  <si>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</si>
  <si>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</si>
  <si>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</si>
  <si>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</si>
  <si>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</si>
  <si>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</si>
  <si>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</si>
  <si>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</si>
  <si>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</si>
  <si>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</si>
  <si>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</si>
  <si>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</si>
  <si>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</si>
  <si>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</si>
  <si>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</si>
  <si>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</si>
  <si>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</si>
  <si>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</si>
  <si>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</si>
  <si>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</si>
  <si>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</si>
  <si>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</si>
  <si>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</si>
  <si>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</si>
  <si>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</si>
  <si>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</si>
  <si>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</si>
  <si>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</si>
  <si>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</si>
  <si>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</si>
  <si>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</si>
  <si>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</si>
  <si>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</si>
  <si>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</si>
  <si>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</si>
  <si>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</si>
  <si>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</si>
  <si>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</si>
  <si>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</si>
  <si>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</si>
  <si>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</si>
  <si>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</si>
  <si>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</si>
  <si>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</si>
  <si>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</si>
  <si>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</si>
  <si>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</si>
  <si>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</si>
  <si>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</si>
  <si>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</si>
  <si>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</si>
  <si>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</si>
  <si>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</si>
  <si>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</si>
  <si>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</si>
  <si>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</si>
  <si>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</si>
  <si>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</si>
  <si>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</si>
  <si>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</si>
  <si>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</si>
  <si>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</si>
  <si>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</si>
  <si>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</si>
  <si>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</si>
  <si>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</si>
  <si>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</si>
  <si>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</si>
  <si>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</si>
  <si>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</si>
  <si>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</si>
  <si>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</si>
  <si>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</si>
  <si>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</si>
  <si>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</si>
  <si>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</si>
  <si>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</si>
  <si>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</si>
  <si>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</si>
  <si>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</si>
  <si>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</si>
  <si>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</si>
  <si>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</si>
  <si>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</si>
  <si>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</si>
  <si>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</si>
  <si>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</si>
  <si>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</si>
  <si>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</si>
  <si>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</si>
  <si>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</si>
  <si>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</si>
  <si>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</si>
  <si>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</si>
  <si>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</si>
  <si>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</si>
  <si>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</si>
  <si>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</si>
  <si>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</si>
  <si>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</si>
  <si>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</si>
  <si>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</si>
  <si>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</si>
  <si>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</si>
  <si>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</si>
  <si>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</si>
  <si>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</si>
  <si>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</si>
  <si>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</si>
  <si>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</si>
  <si>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</si>
  <si>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</si>
  <si>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</si>
  <si>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</si>
  <si>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</si>
  <si>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</si>
  <si>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</si>
  <si>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</si>
  <si>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</si>
  <si>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</si>
  <si>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</si>
  <si>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</si>
  <si>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</si>
  <si>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</si>
  <si>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</si>
  <si>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</si>
  <si>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</si>
  <si>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</si>
  <si>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</si>
  <si>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</si>
  <si>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</si>
  <si>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</si>
  <si>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</si>
  <si>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</si>
  <si>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</si>
  <si>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</si>
  <si>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</si>
  <si>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</si>
  <si>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</si>
  <si>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</si>
  <si>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</si>
  <si>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</si>
  <si>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</si>
  <si>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</si>
  <si>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</si>
  <si>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</si>
  <si>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</si>
  <si>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</si>
  <si>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</si>
  <si>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</si>
  <si>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</si>
  <si>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</si>
  <si>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</si>
  <si>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</si>
  <si>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</si>
  <si>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</si>
  <si>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</si>
  <si>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</si>
  <si>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</si>
  <si>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</si>
  <si>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</si>
  <si>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</si>
  <si>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</si>
  <si>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</si>
  <si>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</si>
  <si>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</si>
  <si>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</si>
  <si>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</si>
  <si>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</si>
  <si>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</si>
  <si>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</si>
  <si>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</si>
  <si>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</si>
  <si>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</si>
  <si>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</si>
  <si>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</si>
  <si>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</si>
  <si>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</si>
  <si>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</si>
  <si>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</si>
  <si>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</si>
  <si>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</si>
  <si>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</si>
  <si>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</si>
  <si>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</si>
  <si>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</si>
  <si>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</si>
  <si>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</si>
  <si>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</si>
  <si>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</si>
  <si>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</si>
  <si>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</si>
  <si>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</si>
  <si>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</si>
  <si>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</si>
  <si>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</si>
  <si>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</si>
  <si>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</si>
  <si>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</si>
  <si>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</si>
  <si>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</si>
  <si>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</si>
  <si>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</si>
  <si>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</si>
  <si>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</si>
  <si>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</si>
  <si>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</si>
  <si>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</si>
  <si>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</si>
  <si>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</si>
  <si>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</si>
  <si>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</si>
  <si>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</si>
  <si>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</si>
  <si>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</si>
  <si>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</si>
  <si>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</si>
  <si>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</si>
  <si>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</si>
  <si>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</si>
  <si>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</si>
  <si>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</si>
  <si>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</si>
  <si>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</si>
  <si>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</si>
  <si>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</si>
  <si>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</si>
  <si>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</si>
  <si>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</si>
  <si>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</si>
  <si>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</si>
  <si>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</si>
  <si>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</si>
  <si>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</si>
  <si>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</si>
  <si>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</si>
  <si>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</si>
  <si>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</si>
  <si>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</si>
  <si>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</si>
  <si>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</si>
  <si>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</si>
  <si>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</si>
  <si>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</si>
  <si>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</si>
  <si>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</si>
  <si>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</si>
  <si>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</si>
  <si>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</si>
  <si>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</si>
  <si>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</si>
  <si>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</si>
  <si>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</si>
  <si>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</si>
  <si>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</si>
  <si>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</si>
  <si>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</si>
  <si>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</si>
  <si>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</si>
  <si>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</si>
  <si>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</si>
  <si>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</si>
  <si>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</si>
  <si>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</si>
  <si>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</si>
  <si>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</si>
  <si>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</si>
  <si>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</si>
  <si>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</si>
  <si>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</si>
  <si>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</si>
  <si>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</si>
  <si>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</si>
  <si>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</si>
  <si>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</si>
  <si>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</si>
  <si>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</si>
  <si>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</si>
  <si>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</si>
  <si>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</si>
  <si>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</si>
  <si>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</si>
  <si>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</si>
  <si>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</si>
  <si>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</si>
  <si>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</si>
  <si>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</si>
  <si>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</si>
  <si>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</si>
  <si>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</si>
  <si>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</si>
  <si>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</si>
  <si>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</si>
  <si>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</si>
  <si>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</si>
  <si>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</si>
  <si>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</si>
  <si>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</si>
  <si>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</si>
  <si>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</si>
  <si>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</si>
  <si>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</si>
  <si>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</si>
  <si>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</si>
  <si>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</si>
  <si>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</si>
  <si>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</si>
  <si>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</si>
  <si>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</si>
  <si>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</si>
  <si>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</si>
  <si>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</si>
  <si>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</si>
  <si>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</si>
  <si>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</si>
  <si>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</si>
  <si>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</si>
  <si>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</si>
  <si>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</si>
  <si>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</si>
  <si>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</si>
  <si>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</si>
  <si>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</si>
  <si>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</si>
  <si>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</si>
  <si>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</si>
  <si>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</si>
  <si>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</si>
  <si>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</si>
  <si>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</si>
  <si>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</si>
  <si>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</si>
  <si>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</si>
  <si>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</si>
  <si>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</si>
  <si>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</si>
  <si>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</si>
  <si>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</si>
  <si>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</si>
  <si>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</si>
  <si>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</si>
  <si>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</si>
  <si>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</si>
  <si>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</si>
  <si>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</si>
  <si>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</si>
  <si>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</si>
  <si>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</si>
  <si>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</si>
  <si>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</si>
  <si>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</si>
  <si>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</si>
  <si>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</si>
  <si>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</si>
  <si>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</si>
  <si>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</si>
  <si>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</si>
  <si>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</si>
  <si>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</si>
  <si>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</si>
  <si>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</si>
  <si>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</si>
  <si>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</si>
  <si>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</si>
  <si>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</si>
  <si>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</si>
  <si>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</si>
  <si>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</si>
  <si>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</si>
  <si>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</si>
  <si>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</si>
  <si>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</si>
  <si>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</si>
  <si>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</si>
  <si>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</si>
  <si>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</si>
  <si>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</si>
  <si>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</si>
  <si>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</si>
  <si>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</si>
  <si>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</si>
  <si>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</si>
  <si>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</si>
  <si>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</si>
  <si>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</si>
  <si>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</si>
  <si>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</si>
  <si>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</si>
  <si>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</si>
  <si>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</si>
  <si>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</si>
  <si>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</si>
  <si>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</si>
  <si>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</si>
  <si>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</si>
  <si>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</si>
  <si>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</si>
  <si>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</si>
  <si>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</si>
  <si>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</si>
  <si>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</si>
  <si>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</si>
  <si>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</si>
  <si>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</si>
  <si>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</si>
  <si>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</si>
  <si>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</si>
  <si>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</si>
  <si>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</si>
  <si>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</si>
  <si>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</si>
  <si>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</si>
  <si>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</si>
  <si>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</si>
  <si>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</si>
  <si>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</si>
  <si>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</si>
  <si>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</si>
  <si>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</si>
  <si>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</si>
  <si>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</si>
  <si>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</si>
  <si>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</si>
  <si>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</si>
  <si>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</si>
  <si>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</si>
  <si>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</si>
  <si>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</si>
  <si>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</si>
  <si>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</si>
  <si>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</si>
  <si>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</si>
  <si>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</si>
  <si>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</si>
  <si>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</si>
  <si>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</si>
  <si>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</si>
  <si>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</si>
  <si>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</si>
  <si>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</si>
  <si>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</si>
  <si>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</si>
  <si>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</si>
  <si>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</si>
  <si>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</si>
  <si>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</si>
  <si>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</si>
  <si>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</si>
  <si>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</si>
  <si>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</si>
  <si>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</si>
  <si>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</si>
  <si>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</si>
  <si>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</si>
  <si>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</si>
  <si>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</si>
  <si>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</si>
  <si>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</si>
  <si>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</si>
  <si>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</si>
  <si>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</si>
  <si>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</si>
  <si>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</si>
  <si>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</si>
  <si>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</si>
  <si>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</si>
  <si>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</si>
  <si>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</si>
  <si>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</si>
  <si>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</si>
  <si>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</si>
  <si>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</si>
  <si>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</si>
  <si>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</si>
  <si>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</si>
  <si>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</si>
  <si>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</si>
  <si>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</si>
  <si>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</si>
  <si>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</si>
  <si>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</si>
  <si>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</si>
  <si>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</si>
  <si>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</si>
  <si>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</si>
  <si>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</si>
  <si>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</si>
  <si>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</si>
  <si>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</si>
  <si>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</si>
  <si>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</si>
  <si>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</si>
  <si>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</si>
  <si>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</si>
  <si>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</si>
  <si>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</si>
  <si>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</si>
  <si>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</si>
  <si>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</si>
  <si>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</si>
  <si>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</si>
  <si>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</si>
  <si>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</si>
  <si>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</si>
  <si>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</si>
  <si>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</si>
  <si>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</si>
  <si>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</si>
  <si>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</si>
  <si>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</si>
  <si>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</si>
  <si>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</si>
  <si>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</si>
  <si>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</si>
  <si>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</si>
  <si>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</si>
  <si>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</si>
  <si>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</si>
  <si>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</si>
  <si>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</si>
  <si>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</si>
  <si>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</si>
  <si>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</si>
  <si>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</si>
  <si>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</si>
  <si>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</si>
  <si>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</si>
  <si>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</si>
  <si>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</si>
  <si>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</si>
  <si>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</si>
  <si>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</si>
  <si>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</si>
  <si>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</si>
  <si>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</si>
  <si>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</si>
  <si>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</si>
  <si>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</si>
  <si>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</si>
  <si>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</si>
  <si>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</si>
  <si>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</si>
  <si>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</si>
  <si>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</si>
  <si>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</si>
  <si>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</si>
  <si>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</si>
  <si>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</si>
  <si>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</si>
  <si>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</si>
  <si>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</si>
  <si>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</si>
  <si>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</si>
  <si>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</si>
  <si>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</si>
  <si>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</si>
  <si>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</si>
  <si>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</si>
  <si>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</si>
  <si>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</si>
  <si>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</si>
  <si>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</si>
  <si>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</si>
  <si>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</si>
  <si>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</si>
  <si>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</si>
  <si>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</si>
  <si>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</si>
  <si>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</si>
  <si>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</si>
  <si>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</si>
  <si>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</si>
  <si>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</si>
  <si>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</si>
  <si>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</si>
  <si>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</si>
  <si>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</si>
  <si>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</si>
  <si>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</si>
  <si>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</si>
  <si>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</si>
  <si>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</si>
  <si>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</si>
  <si>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</si>
  <si>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</si>
  <si>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</si>
  <si>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</si>
  <si>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</si>
  <si>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</si>
  <si>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</si>
  <si>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</si>
  <si>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</si>
  <si>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</si>
  <si>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</si>
  <si>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</si>
  <si>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</si>
  <si>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</si>
  <si>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</si>
  <si>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</si>
  <si>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</si>
  <si>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</si>
  <si>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</si>
  <si>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</si>
  <si>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</si>
  <si>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</si>
  <si>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</si>
  <si>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</si>
  <si>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</si>
  <si>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</si>
  <si>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</si>
  <si>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</si>
  <si>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</si>
  <si>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</si>
  <si>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</si>
  <si>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</si>
  <si>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</si>
  <si>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</si>
  <si>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</si>
  <si>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</si>
  <si>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</si>
  <si>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</si>
  <si>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</si>
  <si>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</si>
  <si>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</si>
  <si>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</si>
  <si>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</si>
  <si>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</si>
  <si>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</si>
  <si>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</si>
  <si>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</si>
  <si>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</si>
  <si>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</si>
  <si>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</si>
  <si>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</si>
  <si>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</si>
  <si>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</si>
  <si>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</si>
  <si>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</si>
  <si>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</si>
  <si>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</si>
  <si>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</si>
  <si>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</si>
  <si>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</si>
  <si>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</si>
  <si>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</si>
  <si>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</si>
  <si>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</si>
  <si>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</si>
  <si>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</si>
  <si>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</si>
  <si>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</si>
  <si>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</si>
  <si>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</si>
  <si>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</si>
  <si>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</si>
  <si>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</si>
  <si>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</si>
  <si>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</si>
  <si>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</si>
  <si>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</si>
  <si>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</si>
  <si>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</si>
  <si>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</si>
  <si>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</si>
  <si>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</si>
  <si>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</si>
  <si>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</si>
  <si>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</si>
  <si>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</si>
  <si>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</si>
  <si>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</si>
  <si>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</si>
  <si>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</si>
  <si>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</si>
  <si>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</si>
  <si>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</si>
  <si>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</si>
  <si>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</si>
  <si>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</si>
  <si>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</si>
  <si>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</si>
  <si>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</si>
  <si>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</si>
  <si>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</si>
  <si>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</si>
  <si>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</si>
  <si>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</si>
  <si>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</si>
  <si>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</si>
  <si>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</si>
  <si>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</si>
  <si>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</si>
  <si>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</si>
  <si>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</si>
  <si>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</si>
  <si>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</si>
  <si>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</si>
  <si>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</si>
  <si>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</si>
  <si>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</si>
  <si>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</si>
  <si>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</si>
  <si>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</si>
  <si>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</si>
  <si>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</si>
  <si>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</si>
  <si>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</si>
  <si>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</si>
  <si>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</si>
  <si>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</si>
  <si>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</si>
  <si>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</si>
  <si>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</si>
  <si>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</si>
  <si>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</si>
  <si>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</si>
  <si>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</si>
  <si>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</si>
  <si>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</si>
  <si>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</si>
  <si>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</si>
  <si>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</si>
  <si>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</si>
  <si>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</si>
  <si>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</si>
  <si>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</si>
  <si>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</si>
  <si>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</si>
  <si>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</si>
  <si>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</si>
  <si>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</si>
  <si>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</si>
  <si>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</si>
  <si>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</si>
  <si>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</si>
  <si>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</si>
  <si>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</si>
  <si>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</si>
  <si>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</si>
  <si>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</si>
  <si>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</si>
  <si>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</si>
  <si>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</si>
  <si>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</si>
  <si>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</si>
  <si>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</si>
  <si>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</si>
  <si>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</si>
  <si>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</si>
  <si>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</si>
  <si>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</si>
  <si>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</si>
  <si>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</si>
  <si>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</si>
  <si>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</si>
  <si>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</si>
  <si>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</si>
  <si>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</si>
  <si>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</si>
  <si>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</si>
  <si>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</si>
  <si>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</si>
  <si>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</si>
  <si>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</si>
  <si>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</si>
  <si>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</si>
  <si>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</si>
  <si>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</si>
  <si>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</si>
  <si>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</si>
  <si>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</si>
  <si>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</si>
  <si>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</si>
  <si>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</si>
  <si>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</si>
  <si>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</si>
  <si>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</si>
  <si>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</si>
  <si>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</si>
  <si>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</si>
  <si>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</si>
  <si>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</si>
  <si>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</si>
  <si>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</si>
  <si>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</si>
  <si>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</si>
  <si>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</si>
  <si>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</si>
  <si>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</si>
  <si>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</si>
  <si>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</si>
  <si>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</si>
  <si>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</si>
  <si>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</si>
  <si>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</si>
  <si>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</si>
  <si>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</si>
  <si>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</si>
  <si>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</si>
  <si>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</si>
  <si>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</si>
  <si>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</si>
  <si>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</si>
  <si>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</si>
  <si>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</si>
  <si>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</si>
  <si>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</si>
  <si>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</si>
  <si>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</si>
  <si>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</si>
  <si>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</si>
  <si>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</si>
  <si>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</si>
  <si>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</si>
  <si>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</si>
  <si>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</si>
  <si>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</si>
  <si>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</si>
  <si>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</si>
  <si>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</si>
  <si>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</si>
  <si>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</si>
  <si>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</si>
  <si>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</si>
  <si>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</si>
  <si>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</si>
  <si>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</si>
  <si>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</si>
  <si>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</si>
  <si>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</si>
  <si>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</si>
  <si>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</si>
  <si>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</si>
  <si>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</si>
  <si>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</si>
  <si>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</si>
  <si>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</si>
  <si>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</si>
  <si>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</si>
  <si>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</si>
  <si>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</si>
  <si>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</si>
  <si>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</si>
  <si>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</si>
  <si>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</si>
  <si>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</si>
  <si>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</si>
  <si>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</si>
  <si>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</si>
  <si>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</si>
  <si>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</si>
  <si>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</si>
  <si>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</si>
  <si>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</si>
  <si>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</si>
  <si>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</si>
  <si>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</si>
  <si>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</si>
  <si>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</si>
  <si>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</si>
  <si>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</si>
  <si>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</si>
  <si>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</si>
  <si>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</si>
  <si>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</si>
  <si>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</si>
  <si>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</si>
  <si>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</si>
  <si>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</si>
  <si>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</si>
  <si>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</si>
  <si>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</si>
  <si>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</si>
  <si>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</si>
  <si>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</si>
  <si>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</si>
  <si>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</si>
  <si>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</si>
  <si>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</si>
  <si>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</si>
  <si>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</si>
  <si>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</si>
  <si>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</si>
  <si>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</si>
  <si>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</si>
  <si>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</si>
  <si>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</si>
  <si>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</si>
  <si>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</si>
  <si>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</si>
  <si>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</si>
  <si>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</si>
  <si>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</si>
  <si>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</si>
  <si>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</si>
  <si>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</si>
  <si>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</si>
  <si>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</si>
  <si>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</si>
  <si>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</si>
  <si>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</si>
  <si>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</si>
  <si>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</si>
  <si>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</si>
  <si>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</si>
  <si>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</si>
  <si>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</si>
  <si>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</si>
  <si>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</si>
  <si>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</si>
  <si>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</si>
  <si>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</si>
  <si>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</si>
  <si>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</si>
  <si>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</si>
  <si>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</si>
  <si>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</si>
  <si>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</si>
  <si>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</si>
  <si>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</si>
  <si>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</si>
  <si>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</si>
  <si>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</si>
  <si>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</si>
  <si>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</si>
  <si>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</si>
  <si>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</si>
  <si>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</si>
  <si>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</si>
  <si>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</si>
  <si>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</si>
  <si>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</si>
  <si>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</si>
  <si>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</si>
  <si>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</si>
  <si>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</si>
  <si>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</si>
  <si>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</si>
  <si>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</si>
  <si>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</si>
  <si>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</si>
  <si>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</si>
  <si>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</si>
  <si>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</si>
  <si>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</si>
  <si>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</si>
  <si>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</si>
  <si>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</si>
  <si>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</si>
  <si>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</si>
  <si>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</si>
  <si>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</si>
  <si>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</si>
  <si>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</si>
  <si>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</si>
  <si>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</si>
  <si>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</si>
  <si>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</si>
  <si>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</si>
  <si>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</si>
  <si>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</si>
  <si>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</si>
  <si>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</si>
  <si>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</si>
  <si>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</si>
  <si>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</si>
  <si>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</si>
  <si>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</si>
  <si>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</si>
  <si>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</si>
  <si>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</si>
  <si>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</si>
  <si>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</si>
  <si>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</si>
  <si>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</si>
  <si>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</si>
  <si>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</si>
  <si>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</si>
  <si>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</si>
  <si>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</si>
  <si>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</si>
  <si>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</si>
  <si>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</si>
  <si>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</si>
  <si>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</si>
  <si>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</si>
  <si>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</si>
  <si>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</si>
  <si>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</si>
  <si>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</si>
  <si>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</si>
  <si>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</si>
  <si>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</si>
  <si>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</si>
  <si>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</si>
  <si>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</si>
  <si>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</si>
  <si>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</si>
  <si>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</si>
  <si>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</si>
  <si>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</si>
  <si>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</si>
  <si>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</si>
  <si>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</si>
  <si>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</si>
  <si>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</si>
  <si>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</si>
  <si>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</si>
  <si>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</si>
  <si>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</si>
  <si>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</si>
  <si>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</si>
  <si>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</si>
  <si>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</si>
  <si>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</si>
  <si>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</si>
  <si>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</si>
  <si>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</si>
  <si>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</si>
  <si>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</si>
  <si>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</si>
  <si>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</si>
  <si>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</si>
  <si>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</si>
  <si>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</si>
  <si>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</si>
  <si>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</si>
  <si>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</si>
  <si>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</si>
  <si>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</si>
  <si>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</si>
  <si>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</si>
  <si>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</si>
  <si>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</si>
  <si>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</si>
  <si>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</si>
  <si>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</si>
  <si>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</si>
  <si>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</si>
  <si>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</si>
  <si>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</si>
  <si>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</si>
  <si>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</si>
  <si>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</si>
  <si>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</si>
  <si>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</si>
  <si>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</si>
  <si>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</si>
  <si>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</si>
  <si>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</si>
  <si>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</si>
  <si>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</si>
  <si>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</si>
  <si>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</si>
  <si>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</si>
  <si>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</si>
  <si>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</si>
  <si>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</si>
  <si>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</si>
  <si>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</si>
  <si>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</si>
  <si>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</si>
  <si>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</si>
  <si>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</si>
  <si>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</si>
  <si>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</si>
  <si>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</si>
  <si>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</si>
  <si>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</si>
  <si>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</si>
  <si>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</si>
  <si>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</si>
  <si>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</si>
  <si>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</si>
  <si>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</si>
  <si>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</si>
  <si>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</si>
  <si>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</si>
  <si>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</si>
  <si>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</si>
  <si>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</si>
  <si>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</si>
  <si>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</si>
  <si>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</si>
  <si>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</si>
  <si>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</si>
  <si>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</si>
  <si>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</si>
  <si>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</si>
  <si>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</si>
  <si>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</si>
  <si>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</si>
  <si>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</si>
  <si>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</si>
  <si>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</si>
  <si>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</si>
  <si>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</si>
  <si>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</si>
  <si>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</si>
  <si>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</si>
  <si>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</si>
  <si>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</si>
  <si>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</si>
  <si>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</si>
  <si>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</si>
  <si>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</si>
  <si>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</si>
  <si>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</si>
  <si>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</si>
  <si>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</si>
  <si>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</si>
  <si>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</si>
  <si>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</si>
  <si>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</si>
  <si>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</si>
  <si>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</si>
  <si>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</si>
  <si>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</si>
  <si>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</si>
  <si>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</si>
  <si>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</si>
  <si>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</si>
  <si>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</si>
  <si>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</si>
  <si>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</si>
  <si>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</si>
  <si>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</si>
  <si>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</si>
  <si>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</si>
  <si>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</si>
  <si>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</si>
  <si>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</si>
  <si>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</si>
  <si>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</si>
  <si>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</si>
  <si>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</si>
  <si>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</si>
  <si>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</si>
  <si>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</si>
  <si>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</si>
  <si>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</si>
  <si>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</si>
  <si>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</si>
  <si>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</si>
  <si>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</si>
  <si>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</si>
  <si>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</si>
  <si>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</si>
  <si>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</si>
  <si>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</si>
  <si>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</si>
  <si>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</si>
  <si>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</si>
  <si>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</si>
  <si>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</si>
  <si>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</si>
  <si>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</si>
  <si>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</si>
  <si>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</si>
  <si>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</si>
  <si>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</si>
  <si>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</si>
  <si>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</si>
  <si>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</si>
  <si>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</si>
  <si>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</si>
  <si>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</si>
  <si>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</si>
  <si>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</si>
  <si>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</si>
  <si>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</si>
  <si>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</si>
  <si>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</si>
  <si>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</si>
  <si>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</si>
  <si>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</si>
  <si>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</si>
  <si>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</si>
  <si>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</si>
  <si>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</si>
  <si>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</si>
  <si>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</si>
  <si>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</si>
  <si>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</si>
  <si>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</si>
  <si>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</si>
  <si>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</si>
  <si>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</si>
  <si>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</si>
  <si>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</si>
  <si>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</si>
  <si>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</si>
  <si>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</si>
  <si>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</si>
  <si>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</si>
  <si>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</si>
  <si>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</si>
  <si>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</si>
  <si>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</si>
  <si>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</si>
  <si>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</si>
  <si>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</si>
  <si>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</si>
  <si>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</si>
  <si>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</si>
  <si>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</si>
  <si>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</si>
  <si>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</si>
  <si>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</si>
  <si>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</si>
  <si>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</si>
  <si>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</si>
  <si>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</si>
  <si>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</si>
  <si>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</si>
  <si>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</si>
  <si>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</si>
  <si>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</si>
  <si>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</si>
  <si>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</si>
  <si>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</si>
  <si>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</si>
  <si>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</si>
  <si>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</si>
  <si>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</si>
  <si>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</si>
  <si>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</si>
  <si>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</si>
  <si>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</si>
  <si>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</si>
  <si>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</si>
  <si>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</si>
  <si>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</si>
  <si>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</si>
  <si>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</si>
  <si>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</si>
  <si>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</si>
  <si>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</si>
  <si>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</si>
  <si>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</si>
  <si>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</si>
  <si>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</si>
  <si>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</si>
  <si>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</si>
  <si>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</si>
  <si>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</si>
  <si>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</si>
  <si>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</si>
  <si>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</si>
  <si>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</si>
  <si>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</si>
  <si>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</si>
  <si>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</si>
  <si>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</si>
  <si>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</si>
  <si>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</si>
  <si>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</si>
  <si>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</si>
  <si>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</si>
  <si>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</si>
  <si>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</si>
  <si>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</si>
  <si>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</si>
  <si>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</si>
  <si>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</si>
  <si>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</si>
  <si>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</si>
  <si>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</si>
  <si>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</si>
  <si>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</si>
  <si>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</si>
  <si>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</si>
  <si>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</si>
  <si>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</si>
  <si>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</si>
  <si>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</si>
  <si>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</si>
  <si>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</si>
  <si>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</si>
  <si>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</si>
  <si>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</si>
  <si>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</si>
  <si>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</si>
  <si>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</si>
  <si>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</si>
  <si>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</si>
  <si>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</si>
  <si>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</si>
  <si>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</si>
  <si>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</si>
  <si>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</si>
  <si>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</si>
  <si>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</si>
  <si>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</si>
  <si>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</si>
  <si>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</si>
  <si>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</si>
  <si>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</si>
  <si>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</si>
  <si>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</si>
  <si>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</si>
  <si>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</si>
  <si>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</si>
  <si>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</si>
  <si>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</si>
  <si>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</si>
  <si>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</si>
  <si>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</si>
  <si>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</si>
  <si>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</si>
  <si>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</si>
  <si>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</si>
  <si>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</si>
  <si>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</si>
  <si>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</si>
  <si>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</si>
  <si>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</si>
  <si>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</si>
  <si>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</si>
  <si>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</si>
  <si>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</si>
  <si>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</si>
  <si>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</si>
  <si>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</si>
  <si>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</si>
  <si>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</si>
  <si>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</si>
  <si>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</si>
  <si>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</si>
  <si>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</si>
  <si>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</si>
  <si>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</si>
  <si>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</si>
  <si>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</si>
  <si>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</si>
  <si>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</si>
  <si>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</si>
  <si>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</si>
  <si>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</si>
  <si>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</si>
  <si>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</si>
  <si>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</si>
  <si>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</si>
  <si>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</si>
  <si>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</si>
  <si>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</si>
  <si>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</si>
  <si>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</si>
  <si>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</si>
  <si>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</si>
  <si>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</si>
  <si>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</si>
  <si>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</si>
  <si>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</si>
  <si>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</si>
  <si>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</si>
  <si>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</si>
  <si>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</si>
  <si>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</si>
  <si>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</si>
  <si>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</si>
  <si>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</si>
  <si>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</si>
  <si>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</si>
  <si>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</si>
  <si>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</si>
  <si>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</si>
  <si>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</si>
  <si>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</si>
  <si>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</si>
  <si>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</si>
  <si>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</si>
  <si>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</si>
  <si>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</si>
  <si>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</si>
  <si>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</si>
  <si>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</si>
  <si>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</si>
  <si>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</si>
  <si>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</si>
  <si>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</si>
  <si>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</si>
  <si>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</si>
  <si>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</si>
  <si>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</si>
  <si>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</si>
  <si>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</si>
  <si>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</si>
  <si>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</si>
  <si>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</si>
  <si>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</si>
  <si>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</si>
  <si>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</si>
  <si>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</si>
  <si>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</si>
  <si>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</si>
  <si>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</si>
  <si>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</si>
  <si>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</si>
  <si>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</si>
  <si>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</si>
  <si>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</si>
  <si>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</si>
  <si>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</si>
  <si>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</si>
  <si>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</si>
  <si>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</si>
  <si>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</si>
  <si>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</si>
  <si>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</si>
  <si>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</si>
  <si>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</si>
  <si>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</si>
  <si>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</si>
  <si>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</si>
  <si>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</si>
  <si>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</si>
  <si>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</si>
  <si>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</si>
  <si>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</si>
  <si>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</si>
  <si>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</si>
  <si>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</si>
  <si>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</si>
  <si>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</si>
  <si>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</si>
  <si>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</si>
  <si>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</si>
  <si>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</si>
  <si>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</si>
  <si>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</si>
  <si>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</si>
  <si>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</si>
  <si>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</si>
  <si>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</si>
  <si>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</si>
  <si>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</si>
  <si>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</si>
  <si>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</si>
  <si>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</si>
  <si>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</si>
  <si>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</si>
  <si>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</si>
  <si>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</si>
  <si>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</si>
  <si>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</si>
  <si>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</si>
  <si>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</si>
  <si>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</si>
  <si>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</si>
  <si>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</si>
  <si>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</si>
  <si>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</si>
  <si>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</si>
  <si>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</si>
  <si>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</si>
  <si>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</si>
  <si>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</si>
  <si>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</si>
  <si>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</si>
  <si>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</si>
  <si>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</si>
  <si>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</si>
  <si>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</si>
  <si>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</si>
  <si>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</si>
  <si>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</si>
  <si>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</si>
  <si>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</si>
  <si>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</si>
  <si>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</si>
  <si>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</si>
  <si>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</si>
  <si>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</si>
  <si>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</si>
  <si>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</si>
  <si>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</si>
  <si>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</si>
  <si>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</si>
  <si>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</si>
  <si>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</si>
  <si>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</si>
  <si>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</si>
  <si>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</si>
  <si>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</si>
  <si>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</si>
  <si>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</si>
  <si>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</si>
  <si>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</si>
  <si>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</si>
  <si>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</si>
  <si>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</si>
  <si>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</si>
  <si>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</si>
  <si>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</si>
  <si>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</si>
  <si>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</si>
  <si>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</si>
  <si>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</si>
  <si>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</si>
  <si>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</si>
  <si>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</si>
  <si>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</si>
  <si>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</si>
  <si>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</si>
  <si>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</si>
  <si>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</si>
  <si>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</si>
  <si>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</si>
  <si>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</si>
  <si>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</si>
  <si>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</si>
  <si>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</si>
  <si>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</si>
  <si>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</si>
  <si>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</si>
  <si>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</si>
  <si>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</si>
  <si>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</si>
  <si>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</si>
  <si>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</si>
  <si>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</si>
  <si>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</si>
  <si>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</si>
  <si>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</si>
  <si>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</si>
  <si>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</si>
  <si>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</si>
  <si>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</si>
  <si>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</si>
  <si>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</si>
  <si>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</si>
  <si>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</si>
  <si>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</si>
  <si>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</si>
  <si>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</si>
  <si>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</si>
  <si>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</si>
  <si>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</si>
  <si>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</si>
  <si>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</si>
  <si>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</si>
  <si>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</si>
  <si>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</si>
  <si>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</si>
  <si>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</si>
  <si>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</si>
  <si>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</si>
  <si>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</si>
  <si>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</si>
  <si>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</si>
  <si>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</si>
  <si>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</si>
  <si>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</si>
  <si>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</si>
  <si>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</si>
  <si>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</si>
  <si>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</si>
  <si>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</si>
  <si>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</si>
  <si>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</si>
  <si>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</si>
  <si>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</si>
  <si>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</si>
  <si>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</si>
  <si>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</si>
  <si>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</si>
  <si>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</si>
  <si>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</si>
  <si>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</si>
  <si>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</si>
  <si>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</si>
  <si>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</si>
  <si>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</si>
  <si>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</si>
  <si>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</si>
  <si>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</si>
  <si>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</si>
  <si>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</si>
  <si>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</si>
  <si>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</si>
  <si>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</si>
  <si>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</si>
  <si>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</si>
  <si>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</si>
  <si>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</si>
  <si>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</si>
  <si>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</si>
  <si>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</si>
  <si>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</si>
  <si>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</si>
  <si>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</si>
  <si>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</si>
  <si>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</si>
  <si>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</si>
  <si>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</si>
  <si>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</si>
  <si>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</si>
  <si>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</si>
  <si>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</si>
  <si>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</si>
  <si>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</si>
  <si>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</si>
  <si>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</si>
  <si>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</si>
  <si>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</si>
  <si>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</si>
  <si>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</si>
  <si>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</si>
  <si>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</si>
  <si>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</si>
  <si>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</si>
  <si>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</si>
  <si>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</si>
  <si>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</si>
  <si>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</si>
  <si>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</si>
  <si>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</si>
  <si>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</si>
  <si>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</si>
  <si>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</si>
  <si>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</si>
  <si>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</si>
  <si>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</si>
  <si>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</si>
  <si>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</si>
  <si>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</si>
  <si>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</si>
  <si>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</si>
  <si>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</si>
  <si>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</si>
  <si>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</si>
  <si>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</si>
  <si>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</si>
  <si>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</si>
  <si>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</si>
  <si>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</si>
  <si>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</si>
  <si>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</si>
  <si>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</si>
  <si>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</si>
  <si>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</si>
  <si>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</si>
  <si>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</si>
  <si>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</si>
  <si>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</si>
  <si>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</si>
  <si>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</si>
  <si>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</si>
  <si>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</si>
  <si>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</si>
  <si>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</si>
  <si>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</si>
  <si>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</si>
  <si>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</si>
  <si>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</si>
  <si>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</si>
  <si>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</si>
  <si>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</si>
  <si>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</si>
  <si>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</si>
  <si>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</si>
  <si>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</si>
  <si>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</si>
  <si>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</si>
  <si>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</si>
  <si>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</si>
  <si>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</si>
  <si>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</si>
  <si>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</si>
  <si>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</si>
  <si>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</si>
  <si>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</si>
  <si>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</si>
  <si>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</si>
  <si>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</si>
  <si>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</si>
  <si>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</si>
  <si>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</si>
  <si>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</si>
  <si>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</si>
  <si>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</si>
  <si>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</si>
  <si>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</si>
  <si>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</si>
  <si>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</si>
  <si>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</si>
  <si>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</si>
  <si>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</si>
  <si>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</si>
  <si>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</si>
  <si>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</si>
  <si>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</si>
  <si>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</si>
  <si>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</si>
  <si>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</si>
  <si>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</si>
  <si>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</si>
  <si>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</si>
  <si>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</si>
  <si>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</si>
  <si>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</si>
  <si>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</si>
  <si>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</si>
  <si>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</si>
  <si>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</si>
  <si>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</si>
  <si>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</si>
  <si>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</si>
  <si>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</si>
  <si>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</si>
  <si>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</si>
  <si>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</si>
  <si>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</si>
  <si>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</si>
  <si>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</si>
  <si>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</si>
  <si>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</si>
  <si>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</si>
  <si>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</si>
  <si>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</si>
  <si>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</si>
  <si>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</si>
  <si>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</si>
  <si>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</si>
  <si>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</si>
  <si>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</si>
  <si>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</si>
  <si>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</si>
  <si>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</si>
  <si>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</si>
  <si>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</si>
  <si>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</si>
  <si>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</si>
  <si>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</si>
  <si>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</si>
  <si>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</si>
  <si>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</si>
  <si>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</si>
  <si>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</si>
  <si>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</si>
  <si>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</si>
  <si>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</si>
  <si>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</si>
  <si>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</si>
  <si>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</si>
  <si>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</si>
  <si>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</si>
  <si>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</si>
  <si>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</si>
  <si>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</si>
  <si>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</si>
  <si>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</si>
  <si>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</si>
  <si>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</si>
  <si>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</si>
  <si>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</si>
  <si>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</si>
  <si>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</si>
  <si>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</si>
  <si>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</si>
  <si>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</si>
  <si>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</si>
  <si>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</si>
  <si>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</si>
  <si>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</si>
  <si>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</si>
  <si>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</si>
  <si>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</si>
  <si>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</si>
  <si>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</si>
  <si>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</si>
  <si>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</si>
  <si>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</si>
  <si>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</si>
  <si>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</si>
  <si>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</si>
  <si>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</si>
  <si>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</si>
  <si>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</si>
  <si>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</si>
  <si>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</si>
  <si>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</si>
  <si>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</si>
  <si>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</si>
  <si>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</si>
  <si>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</si>
  <si>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</si>
  <si>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</si>
  <si>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</si>
  <si>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</si>
  <si>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</si>
  <si>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</si>
  <si>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</si>
  <si>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</si>
  <si>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</si>
  <si>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</si>
  <si>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</si>
  <si>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</si>
  <si>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</si>
  <si>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</si>
  <si>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</si>
  <si>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</si>
  <si>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</si>
  <si>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</si>
  <si>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</si>
  <si>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</si>
  <si>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</si>
  <si>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</si>
  <si>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</si>
  <si>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</si>
  <si>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</si>
  <si>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</si>
  <si>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</si>
  <si>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</si>
  <si>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</si>
  <si>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</si>
  <si>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</si>
  <si>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</si>
  <si>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</si>
  <si>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</si>
  <si>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</si>
  <si>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</si>
  <si>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</si>
  <si>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</si>
  <si>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</si>
  <si>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</si>
  <si>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</si>
  <si>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</si>
  <si>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</si>
  <si>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</si>
  <si>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</si>
  <si>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</si>
  <si>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</si>
  <si>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</si>
  <si>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</si>
  <si>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</si>
  <si>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</si>
  <si>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</si>
  <si>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</si>
  <si>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</si>
  <si>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</si>
  <si>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</si>
  <si>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</si>
  <si>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</si>
  <si>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</si>
  <si>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</si>
  <si>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</si>
  <si>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</si>
  <si>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</si>
  <si>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</si>
  <si>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</si>
  <si>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</si>
  <si>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</si>
  <si>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</si>
  <si>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</si>
  <si>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</si>
  <si>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</si>
  <si>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</si>
  <si>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</si>
  <si>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</si>
  <si>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</si>
  <si>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</si>
  <si>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</si>
  <si>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</si>
  <si>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</si>
  <si>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</si>
  <si>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</si>
  <si>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</si>
  <si>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</si>
  <si>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</si>
  <si>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</si>
  <si>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</si>
  <si>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</si>
  <si>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</si>
  <si>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</si>
  <si>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</si>
  <si>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</si>
  <si>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</si>
  <si>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</si>
  <si>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</si>
  <si>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</si>
  <si>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</si>
  <si>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</si>
  <si>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</si>
  <si>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</si>
  <si>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</si>
  <si>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</si>
  <si>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</si>
  <si>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</si>
  <si>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</si>
  <si>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</si>
  <si>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</si>
  <si>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</si>
  <si>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</si>
  <si>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</si>
  <si>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</si>
  <si>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</si>
  <si>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</si>
  <si>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</si>
  <si>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</si>
  <si>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</si>
  <si>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</si>
  <si>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</si>
  <si>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</si>
  <si>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</si>
  <si>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</si>
  <si>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</si>
  <si>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</si>
  <si>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</si>
  <si>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</si>
  <si>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</si>
  <si>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</si>
  <si>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</si>
  <si>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</si>
  <si>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</si>
  <si>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</si>
  <si>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</si>
  <si>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</si>
  <si>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</si>
  <si>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</si>
  <si>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</si>
  <si>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</si>
  <si>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</si>
  <si>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</si>
  <si>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</si>
  <si>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</si>
  <si>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</si>
  <si>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</si>
  <si>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</si>
  <si>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</si>
  <si>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</si>
  <si>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</si>
  <si>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</si>
  <si>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</si>
  <si>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</si>
  <si>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</si>
  <si>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</si>
  <si>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</si>
  <si>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</si>
  <si>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</si>
  <si>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</si>
  <si>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</si>
  <si>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</si>
  <si>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</si>
  <si>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</si>
  <si>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</si>
  <si>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</si>
  <si>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</si>
  <si>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</si>
  <si>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</si>
  <si>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</si>
  <si>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</si>
  <si>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</si>
  <si>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</si>
  <si>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</si>
  <si>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</si>
  <si>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</si>
  <si>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</si>
  <si>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</si>
  <si>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</si>
  <si>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</si>
  <si>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</si>
  <si>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</si>
  <si>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</si>
  <si>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</si>
  <si>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</si>
  <si>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</si>
  <si>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</si>
  <si>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</si>
  <si>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</si>
  <si>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</si>
  <si>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</si>
  <si>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</si>
  <si>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</si>
  <si>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</si>
  <si>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</si>
  <si>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</si>
  <si>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</si>
  <si>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</si>
  <si>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</si>
  <si>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</si>
  <si>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</si>
  <si>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</si>
  <si>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</si>
  <si>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</si>
  <si>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</si>
  <si>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</si>
  <si>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</si>
  <si>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</si>
  <si>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</si>
  <si>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</si>
  <si>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</si>
  <si>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</si>
  <si>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</si>
  <si>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</si>
  <si>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</si>
  <si>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</si>
  <si>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</si>
  <si>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</si>
  <si>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</si>
  <si>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</si>
  <si>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</si>
  <si>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</si>
  <si>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</si>
  <si>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</si>
  <si>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</si>
  <si>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</si>
  <si>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</si>
  <si>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</si>
  <si>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</si>
  <si>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</si>
  <si>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</si>
  <si>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</si>
  <si>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</si>
  <si>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</si>
  <si>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</si>
  <si>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</si>
  <si>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</si>
  <si>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</si>
  <si>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</si>
  <si>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</si>
  <si>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</si>
  <si>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</si>
  <si>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</si>
  <si>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</si>
  <si>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</si>
  <si>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</si>
  <si>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</si>
  <si>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</si>
  <si>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</si>
  <si>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</si>
  <si>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</si>
  <si>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</si>
  <si>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</si>
  <si>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</si>
  <si>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</si>
  <si>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</si>
  <si>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</si>
  <si>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</si>
  <si>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</si>
  <si>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</si>
  <si>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</si>
  <si>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</si>
  <si>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</si>
  <si>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</si>
  <si>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</si>
  <si>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</si>
  <si>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</si>
  <si>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</si>
  <si>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</si>
  <si>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</si>
  <si>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</si>
  <si>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</si>
  <si>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</si>
  <si>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</si>
  <si>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</si>
  <si>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</si>
  <si>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</si>
  <si>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</si>
  <si>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</si>
  <si>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</si>
  <si>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</si>
  <si>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</si>
  <si>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</si>
  <si>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</si>
  <si>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</si>
  <si>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</si>
  <si>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</si>
  <si>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</si>
  <si>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</si>
  <si>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</si>
  <si>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</si>
  <si>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</si>
  <si>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</si>
  <si>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</si>
  <si>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</si>
  <si>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</si>
  <si>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</si>
  <si>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</si>
  <si>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</si>
  <si>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</si>
  <si>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</si>
  <si>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</si>
  <si>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</si>
  <si>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</si>
  <si>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</si>
  <si>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</si>
  <si>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</si>
  <si>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</si>
  <si>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</si>
  <si>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</si>
  <si>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</si>
  <si>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</si>
  <si>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</si>
  <si>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</si>
  <si>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</si>
  <si>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</si>
  <si>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</si>
  <si>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</si>
  <si>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</si>
  <si>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</si>
  <si>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</si>
  <si>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</si>
  <si>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</si>
  <si>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</si>
  <si>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</si>
  <si>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</si>
  <si>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</si>
  <si>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</si>
  <si>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</si>
  <si>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</si>
  <si>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</si>
  <si>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</si>
  <si>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</si>
  <si>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</si>
  <si>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</si>
  <si>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</si>
  <si>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</si>
  <si>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</si>
  <si>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</si>
  <si>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</si>
  <si>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</si>
  <si>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</si>
  <si>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</si>
  <si>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</si>
  <si>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</si>
  <si>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</si>
  <si>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</si>
  <si>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</si>
  <si>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</si>
  <si>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</si>
  <si>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</si>
  <si>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</si>
  <si>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</si>
  <si>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</si>
  <si>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</si>
  <si>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</si>
  <si>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</si>
  <si>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</si>
  <si>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</si>
  <si>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</si>
  <si>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</si>
  <si>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</si>
  <si>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</si>
  <si>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</si>
  <si>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</si>
  <si>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</si>
  <si>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</si>
  <si>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</si>
  <si>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</si>
  <si>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</si>
  <si>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</si>
  <si>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</si>
  <si>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</si>
  <si>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</si>
  <si>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</si>
  <si>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</si>
  <si>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</si>
  <si>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</si>
  <si>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</si>
  <si>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</si>
  <si>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</si>
  <si>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</si>
  <si>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</si>
  <si>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</si>
  <si>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</si>
  <si>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</si>
  <si>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</si>
  <si>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</si>
  <si>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</si>
  <si>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</si>
  <si>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</si>
  <si>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</si>
  <si>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</si>
  <si>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</si>
  <si>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</si>
  <si>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</si>
  <si>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</si>
  <si>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</si>
  <si>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</si>
  <si>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</si>
  <si>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</si>
  <si>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</si>
  <si>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</si>
  <si>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</si>
  <si>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</si>
  <si>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</si>
  <si>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</si>
  <si>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</si>
  <si>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</si>
  <si>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</si>
  <si>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</si>
  <si>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</si>
  <si>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</si>
  <si>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</si>
  <si>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</si>
  <si>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</si>
  <si>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</si>
  <si>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</si>
  <si>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</si>
  <si>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</si>
  <si>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</si>
  <si>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</si>
  <si>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</si>
  <si>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</si>
  <si>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</si>
  <si>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</si>
  <si>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</si>
  <si>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</si>
  <si>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</si>
  <si>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</si>
  <si>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</si>
  <si>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</si>
  <si>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</si>
  <si>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</si>
  <si>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</si>
  <si>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</si>
  <si>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</si>
  <si>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</si>
  <si>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</si>
  <si>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</si>
  <si>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</si>
  <si>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</si>
  <si>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</si>
  <si>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</si>
  <si>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</si>
  <si>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</si>
  <si>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</si>
  <si>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</si>
  <si>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</si>
  <si>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</si>
  <si>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</si>
  <si>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</si>
  <si>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</si>
  <si>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</si>
  <si>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</si>
  <si>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</si>
  <si>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</si>
  <si>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</si>
  <si>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</si>
  <si>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</si>
  <si>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</si>
  <si>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</si>
  <si>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</si>
  <si>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</si>
  <si>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</si>
  <si>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</si>
  <si>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</si>
  <si>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</si>
  <si>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</si>
  <si>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</si>
  <si>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</si>
  <si>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</si>
  <si>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</si>
  <si>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</si>
  <si>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</si>
  <si>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</si>
  <si>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</si>
  <si>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</si>
  <si>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</si>
  <si>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</si>
  <si>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</si>
  <si>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</si>
  <si>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</si>
  <si>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</si>
  <si>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</si>
  <si>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</si>
  <si>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</si>
  <si>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</si>
  <si>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</si>
  <si>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</si>
  <si>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</si>
  <si>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</si>
  <si>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</si>
  <si>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</si>
  <si>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</si>
  <si>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</si>
  <si>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</si>
  <si>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</si>
  <si>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</si>
  <si>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</si>
  <si>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</si>
  <si>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</si>
  <si>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</si>
  <si>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</si>
  <si>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</si>
  <si>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</si>
  <si>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</si>
  <si>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</si>
  <si>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</si>
  <si>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</si>
  <si>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</si>
  <si>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</si>
  <si>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</si>
  <si>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</si>
  <si>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</si>
  <si>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</si>
  <si>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</si>
  <si>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</si>
  <si>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</si>
  <si>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</si>
  <si>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</si>
  <si>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</si>
  <si>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</si>
  <si>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</si>
  <si>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</si>
  <si>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</si>
  <si>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</si>
  <si>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</si>
  <si>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</si>
  <si>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</si>
  <si>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</si>
  <si>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</si>
  <si>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</si>
  <si>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</si>
  <si>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</si>
  <si>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</si>
  <si>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</si>
  <si>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</si>
  <si>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</si>
  <si>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</si>
  <si>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</si>
  <si>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</si>
  <si>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</si>
  <si>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</si>
  <si>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</si>
  <si>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</si>
  <si>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</si>
  <si>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</si>
  <si>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</si>
  <si>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</si>
  <si>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</si>
  <si>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</si>
  <si>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</si>
  <si>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</si>
  <si>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</si>
  <si>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</si>
  <si>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</si>
  <si>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</si>
  <si>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</si>
  <si>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</si>
  <si>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</si>
  <si>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</si>
  <si>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</si>
  <si>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</si>
  <si>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</si>
  <si>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</si>
  <si>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</si>
  <si>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</si>
  <si>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</si>
  <si>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</si>
  <si>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</si>
  <si>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</si>
  <si>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</si>
  <si>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</si>
  <si>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</si>
  <si>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</si>
  <si>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</si>
  <si>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</si>
  <si>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</si>
  <si>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</si>
  <si>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</si>
  <si>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</si>
  <si>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</si>
  <si>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</si>
  <si>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</si>
  <si>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</si>
  <si>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</si>
  <si>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</si>
  <si>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</si>
  <si>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</si>
  <si>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</si>
  <si>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</si>
  <si>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</si>
  <si>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</si>
  <si>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</si>
  <si>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</si>
  <si>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</si>
  <si>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</si>
  <si>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</si>
  <si>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</si>
  <si>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</si>
  <si>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</si>
  <si>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</si>
  <si>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</si>
  <si>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</si>
  <si>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</si>
  <si>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</si>
  <si>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</si>
  <si>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</si>
  <si>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</si>
  <si>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</si>
  <si>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</si>
  <si>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</si>
  <si>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</si>
  <si>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</si>
  <si>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</si>
  <si>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</si>
  <si>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</si>
  <si>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</si>
  <si>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</si>
  <si>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</si>
  <si>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</si>
  <si>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</si>
  <si>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</si>
  <si>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</si>
  <si>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</si>
  <si>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</si>
  <si>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</si>
  <si>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</si>
  <si>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</si>
  <si>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</si>
  <si>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</si>
  <si>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</si>
  <si>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</si>
  <si>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</si>
  <si>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</si>
  <si>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</si>
  <si>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</si>
  <si>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</si>
  <si>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</si>
  <si>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</si>
  <si>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</si>
  <si>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</si>
  <si>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</si>
  <si>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</si>
  <si>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</si>
  <si>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</si>
  <si>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</si>
  <si>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</si>
  <si>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</si>
  <si>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</si>
  <si>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</si>
  <si>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</si>
  <si>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</si>
  <si>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</si>
  <si>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</si>
  <si>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</si>
  <si>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</si>
  <si>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</si>
  <si>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</si>
  <si>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</si>
  <si>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</si>
  <si>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</si>
  <si>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</si>
  <si>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</si>
  <si>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</si>
  <si>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</si>
  <si>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</si>
  <si>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</si>
  <si>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</si>
  <si>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</si>
  <si>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</si>
  <si>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</si>
  <si>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</si>
  <si>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</si>
  <si>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</si>
  <si>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</si>
  <si>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</si>
  <si>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</si>
  <si>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</si>
  <si>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</si>
  <si>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</si>
  <si>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</si>
  <si>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</si>
  <si>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</si>
  <si>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</si>
  <si>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</si>
  <si>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</si>
  <si>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</si>
  <si>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</si>
  <si>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</si>
  <si>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</si>
  <si>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</si>
  <si>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</si>
  <si>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</si>
  <si>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</si>
  <si>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</si>
  <si>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</si>
  <si>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</si>
  <si>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</si>
  <si>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</si>
  <si>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</si>
  <si>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</si>
  <si>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</si>
  <si>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</si>
  <si>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</si>
  <si>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</si>
  <si>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</si>
  <si>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</si>
  <si>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</si>
  <si>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</si>
  <si>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</si>
  <si>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</si>
  <si>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</si>
  <si>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</si>
  <si>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</si>
  <si>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</si>
  <si>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</si>
  <si>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</si>
  <si>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</si>
  <si>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</si>
  <si>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</si>
  <si>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</si>
  <si>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</si>
  <si>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</si>
  <si>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</si>
  <si>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</si>
  <si>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</si>
  <si>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</si>
  <si>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</si>
  <si>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</si>
  <si>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</si>
  <si>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</si>
  <si>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</si>
  <si>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</si>
  <si>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</si>
  <si>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</si>
  <si>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</si>
  <si>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</si>
  <si>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</si>
  <si>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</si>
  <si>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</si>
  <si>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</si>
  <si>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</si>
  <si>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</si>
  <si>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</si>
  <si>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</si>
  <si>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</si>
  <si>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</si>
  <si>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</si>
  <si>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</si>
  <si>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</si>
  <si>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</si>
  <si>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</si>
  <si>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</si>
  <si>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</si>
  <si>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</si>
  <si>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</si>
  <si>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</si>
  <si>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</si>
  <si>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</si>
  <si>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</si>
  <si>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</si>
  <si>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</si>
  <si>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</si>
  <si>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</si>
  <si>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</si>
  <si>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</si>
  <si>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</si>
  <si>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</si>
  <si>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</si>
  <si>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</si>
  <si>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</si>
  <si>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</si>
  <si>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</si>
  <si>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</si>
  <si>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</si>
  <si>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</si>
  <si>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</si>
  <si>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</si>
  <si>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</si>
  <si>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</si>
  <si>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</si>
  <si>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</si>
  <si>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</si>
  <si>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</si>
  <si>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</si>
  <si>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</si>
  <si>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</si>
  <si>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</si>
  <si>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</si>
  <si>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</si>
  <si>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</si>
  <si>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</si>
  <si>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</si>
  <si>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</si>
  <si>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</si>
  <si>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</si>
  <si>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</si>
  <si>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</si>
  <si>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</si>
  <si>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</si>
  <si>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</si>
  <si>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</si>
  <si>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</si>
  <si>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</si>
  <si>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</si>
  <si>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</si>
  <si>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</si>
  <si>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</si>
  <si>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</si>
  <si>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</si>
  <si>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</si>
  <si>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</si>
  <si>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</si>
  <si>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</si>
  <si>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</si>
  <si>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</si>
  <si>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</si>
  <si>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</si>
  <si>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</si>
  <si>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</si>
  <si>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</si>
  <si>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</si>
  <si>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</si>
  <si>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</si>
  <si>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</si>
  <si>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</si>
  <si>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</si>
  <si>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</si>
  <si>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</si>
  <si>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</si>
  <si>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</si>
  <si>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</si>
  <si>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</si>
  <si>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</si>
  <si>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</si>
  <si>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</si>
  <si>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</si>
  <si>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</si>
  <si>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</si>
  <si>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</si>
  <si>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</si>
  <si>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</si>
  <si>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</si>
  <si>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</si>
  <si>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</si>
  <si>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</si>
  <si>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</si>
  <si>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</si>
  <si>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</si>
  <si>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</si>
  <si>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</si>
  <si>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</si>
  <si>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</si>
  <si>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</si>
  <si>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</si>
  <si>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</si>
  <si>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</si>
  <si>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</si>
  <si>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</si>
  <si>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</si>
  <si>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</si>
  <si>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</si>
  <si>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</si>
  <si>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</si>
  <si>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</si>
  <si>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</si>
  <si>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</si>
  <si>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</si>
  <si>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</si>
  <si>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</si>
  <si>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</si>
  <si>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</si>
  <si>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</si>
  <si>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</si>
  <si>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</si>
  <si>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</si>
  <si>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</si>
  <si>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</si>
  <si>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</si>
  <si>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</si>
  <si>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</si>
  <si>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</si>
  <si>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</si>
  <si>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</si>
  <si>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</si>
  <si>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</si>
  <si>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</si>
  <si>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</si>
  <si>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</si>
  <si>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</si>
  <si>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</si>
  <si>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</si>
  <si>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</si>
  <si>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</si>
  <si>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</si>
  <si>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</si>
  <si>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</si>
  <si>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</si>
  <si>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</si>
  <si>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</si>
  <si>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</si>
  <si>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</si>
  <si>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</si>
  <si>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</si>
  <si>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</si>
  <si>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</si>
  <si>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</si>
  <si>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</si>
  <si>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</si>
  <si>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</si>
  <si>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</si>
  <si>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</si>
  <si>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</si>
  <si>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</si>
  <si>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</si>
  <si>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</si>
  <si>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</si>
  <si>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</si>
  <si>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</si>
  <si>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</si>
  <si>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</si>
  <si>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</si>
  <si>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</si>
  <si>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</si>
  <si>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</si>
  <si>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</si>
  <si>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</si>
  <si>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</si>
  <si>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</si>
  <si>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</si>
  <si>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</si>
  <si>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</si>
  <si>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</si>
  <si>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</si>
  <si>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</si>
  <si>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</si>
  <si>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</si>
  <si>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</si>
  <si>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</si>
  <si>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</si>
  <si>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</si>
  <si>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</si>
  <si>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</si>
  <si>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</si>
  <si>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</si>
  <si>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</si>
  <si>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</si>
  <si>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</si>
  <si>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</si>
  <si>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</si>
  <si>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</si>
  <si>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</si>
  <si>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</si>
  <si>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</si>
  <si>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</si>
  <si>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</si>
  <si>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</si>
  <si>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</si>
  <si>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</si>
  <si>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</si>
  <si>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</si>
  <si>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</si>
  <si>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</si>
  <si>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</si>
  <si>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</si>
  <si>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</si>
  <si>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</si>
  <si>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</si>
  <si>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</si>
  <si>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</si>
  <si>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</si>
  <si>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</si>
  <si>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</si>
  <si>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</si>
  <si>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</si>
  <si>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</si>
  <si>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</si>
  <si>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</si>
  <si>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</si>
  <si>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</si>
  <si>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</si>
  <si>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</si>
  <si>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</si>
  <si>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</si>
  <si>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</si>
  <si>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</si>
  <si>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</si>
  <si>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</si>
  <si>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</si>
  <si>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</si>
  <si>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</si>
  <si>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</si>
  <si>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</si>
  <si>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</si>
  <si>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</si>
  <si>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</si>
  <si>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</si>
  <si>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</si>
  <si>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</si>
  <si>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</si>
  <si>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</si>
  <si>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</si>
  <si>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</si>
  <si>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</si>
  <si>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</si>
  <si>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</si>
  <si>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</si>
  <si>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</si>
  <si>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</si>
  <si>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</si>
  <si>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</si>
  <si>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</si>
  <si>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</si>
  <si>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</si>
  <si>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</si>
  <si>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</si>
  <si>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</si>
  <si>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</si>
  <si>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</si>
  <si>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</si>
  <si>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</si>
  <si>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</si>
  <si>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</si>
  <si>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</si>
  <si>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</si>
  <si>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</si>
  <si>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</si>
  <si>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</si>
  <si>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</si>
  <si>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</si>
  <si>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</si>
  <si>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</si>
  <si>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</si>
  <si>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</si>
  <si>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</si>
  <si>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</si>
  <si>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</si>
  <si>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</si>
  <si>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</si>
  <si>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</si>
  <si>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</si>
  <si>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</si>
  <si>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</si>
  <si>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</si>
  <si>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</si>
  <si>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</si>
  <si>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</si>
  <si>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</si>
  <si>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</si>
  <si>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</si>
  <si>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</si>
  <si>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</si>
  <si>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</si>
  <si>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</si>
  <si>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</si>
  <si>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</si>
  <si>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</si>
  <si>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</si>
  <si>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</si>
  <si>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</si>
  <si>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</si>
  <si>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</si>
  <si>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</si>
  <si>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</si>
  <si>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</si>
  <si>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</si>
  <si>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</si>
  <si>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</si>
  <si>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</si>
  <si>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</si>
  <si>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</si>
  <si>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</si>
  <si>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</si>
  <si>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</si>
  <si>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</si>
  <si>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</si>
  <si>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</si>
  <si>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</si>
  <si>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</si>
  <si>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</si>
  <si>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</si>
  <si>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</si>
  <si>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</si>
  <si>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</si>
  <si>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</si>
  <si>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</si>
  <si>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</si>
  <si>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</si>
  <si>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</si>
  <si>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</si>
  <si>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</si>
  <si>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</si>
  <si>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</si>
  <si>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</si>
  <si>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</si>
  <si>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</si>
  <si>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</si>
  <si>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</si>
  <si>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</si>
  <si>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</si>
  <si>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</si>
  <si>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</si>
  <si>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</si>
  <si>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</si>
  <si>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</si>
  <si>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</si>
  <si>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</si>
  <si>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</si>
  <si>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</si>
  <si>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</si>
  <si>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</si>
  <si>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</si>
  <si>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</si>
  <si>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</si>
  <si>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</si>
  <si>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</si>
  <si>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</si>
  <si>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</si>
  <si>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</si>
  <si>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</si>
  <si>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</si>
  <si>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</si>
  <si>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</si>
  <si>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</si>
  <si>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</si>
  <si>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</si>
  <si>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</si>
  <si>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</si>
  <si>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</si>
  <si>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</si>
  <si>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</si>
  <si>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</si>
  <si>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</si>
  <si>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</si>
  <si>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</si>
  <si>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</si>
  <si>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</si>
  <si>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</si>
  <si>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</si>
  <si>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</si>
  <si>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</si>
  <si>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</si>
  <si>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</si>
  <si>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</si>
  <si>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</si>
  <si>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</si>
  <si>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</si>
  <si>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</si>
  <si>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</si>
  <si>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</si>
  <si>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</si>
  <si>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</si>
  <si>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</si>
  <si>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</si>
  <si>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</si>
  <si>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</si>
  <si>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</si>
  <si>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</si>
  <si>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</si>
  <si>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</si>
  <si>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</si>
  <si>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</si>
  <si>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</si>
  <si>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</si>
  <si>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</si>
  <si>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</si>
  <si>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</si>
  <si>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</si>
  <si>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</si>
  <si>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</si>
  <si>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</si>
  <si>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</si>
  <si>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</si>
  <si>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</si>
  <si>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</si>
  <si>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</si>
  <si>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</si>
  <si>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</si>
  <si>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</si>
  <si>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</si>
  <si>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</si>
  <si>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</si>
  <si>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</si>
  <si>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</si>
  <si>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</si>
  <si>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</si>
  <si>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</si>
  <si>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</si>
  <si>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</si>
  <si>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</si>
  <si>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</si>
  <si>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</si>
  <si>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</si>
  <si>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</si>
  <si>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</si>
  <si>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</si>
  <si>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</si>
  <si>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</si>
  <si>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</si>
  <si>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</si>
  <si>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</si>
  <si>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</si>
  <si>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</si>
  <si>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</si>
  <si>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</si>
  <si>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</si>
  <si>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</si>
  <si>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</si>
  <si>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</si>
  <si>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</si>
  <si>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</si>
  <si>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</si>
  <si>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</si>
  <si>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</si>
  <si>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</si>
  <si>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</si>
  <si>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</si>
  <si>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</si>
  <si>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</si>
  <si>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</si>
  <si>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</si>
  <si>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</si>
  <si>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</si>
  <si>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</si>
  <si>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</si>
  <si>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</si>
  <si>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</si>
  <si>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</si>
  <si>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</si>
  <si>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</si>
  <si>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</si>
  <si>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</si>
  <si>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</si>
  <si>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</si>
  <si>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</si>
  <si>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</si>
  <si>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</si>
  <si>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</si>
  <si>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</si>
  <si>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</si>
  <si>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</si>
  <si>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</si>
  <si>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</si>
  <si>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</si>
  <si>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</si>
  <si>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</si>
  <si>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</si>
  <si>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</si>
  <si>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</si>
  <si>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</si>
  <si>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</si>
  <si>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</si>
  <si>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</si>
  <si>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</si>
  <si>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</si>
  <si>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</si>
  <si>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</si>
  <si>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</si>
  <si>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</si>
  <si>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</si>
  <si>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</si>
  <si>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</si>
  <si>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</si>
  <si>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</si>
  <si>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</si>
  <si>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</si>
  <si>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</si>
  <si>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</si>
  <si>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</si>
  <si>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</si>
  <si>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</si>
  <si>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</si>
  <si>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</si>
  <si>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</si>
  <si>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</si>
  <si>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</si>
  <si>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</si>
  <si>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</si>
  <si>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</si>
  <si>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</si>
  <si>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</si>
  <si>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</si>
  <si>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</si>
  <si>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</si>
  <si>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</si>
  <si>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</si>
  <si>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</si>
  <si>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</si>
  <si>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</si>
  <si>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</si>
  <si>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</si>
  <si>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</si>
  <si>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</si>
  <si>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</si>
  <si>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</si>
  <si>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</si>
  <si>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</si>
  <si>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</si>
  <si>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</si>
  <si>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</si>
  <si>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</si>
  <si>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</si>
  <si>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</si>
  <si>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</si>
  <si>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</si>
  <si>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</si>
  <si>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</si>
  <si>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</si>
  <si>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</si>
  <si>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</si>
  <si>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</si>
  <si>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</si>
  <si>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</si>
  <si>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</si>
  <si>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</si>
  <si>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</si>
  <si>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</si>
  <si>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</si>
  <si>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</si>
  <si>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</si>
  <si>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</si>
  <si>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</si>
  <si>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</si>
  <si>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</si>
  <si>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</si>
  <si>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</si>
  <si>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</si>
  <si>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</si>
  <si>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</si>
  <si>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</si>
  <si>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</si>
  <si>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</si>
  <si>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</si>
  <si>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</si>
  <si>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</si>
  <si>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</si>
  <si>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</si>
  <si>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</si>
  <si>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</si>
  <si>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</si>
  <si>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</si>
  <si>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</si>
  <si>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</si>
  <si>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</si>
  <si>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</si>
  <si>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</si>
  <si>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</si>
  <si>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</si>
  <si>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</si>
  <si>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</si>
  <si>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</si>
  <si>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</si>
  <si>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</si>
  <si>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</si>
  <si>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</si>
  <si>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</si>
  <si>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</si>
  <si>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</si>
  <si>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</si>
  <si>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</si>
  <si>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</si>
  <si>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</si>
  <si>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</si>
  <si>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</si>
  <si>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</si>
  <si>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</si>
  <si>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</si>
  <si>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</si>
  <si>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</si>
  <si>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</si>
  <si>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</si>
  <si>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</si>
  <si>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</si>
  <si>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</si>
  <si>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</si>
  <si>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</si>
  <si>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</si>
  <si>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</si>
  <si>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</si>
  <si>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</si>
  <si>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</si>
  <si>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</si>
  <si>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</si>
  <si>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</si>
  <si>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</si>
  <si>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</si>
  <si>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</si>
  <si>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</si>
  <si>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</si>
  <si>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</si>
  <si>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</si>
  <si>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</si>
  <si>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</si>
  <si>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</si>
  <si>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</si>
  <si>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</si>
  <si>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</si>
  <si>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</si>
  <si>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</si>
  <si>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</si>
  <si>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</si>
  <si>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</si>
  <si>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</si>
  <si>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</si>
  <si>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</si>
  <si>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</si>
  <si>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</si>
  <si>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</si>
  <si>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</si>
  <si>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</si>
  <si>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</si>
  <si>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</si>
  <si>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</si>
  <si>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</si>
  <si>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</si>
  <si>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</si>
  <si>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</si>
  <si>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</si>
  <si>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</si>
  <si>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</si>
  <si>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</si>
  <si>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</si>
  <si>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</si>
  <si>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</si>
  <si>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</si>
  <si>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</si>
  <si>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</si>
  <si>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</si>
  <si>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</si>
  <si>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</si>
  <si>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</si>
  <si>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</si>
  <si>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</si>
  <si>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</si>
  <si>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</si>
  <si>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</si>
  <si>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</si>
  <si>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</si>
  <si>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</si>
  <si>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</si>
  <si>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</si>
  <si>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</si>
  <si>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</si>
  <si>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</si>
  <si>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</si>
  <si>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</si>
  <si>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</si>
  <si>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</si>
  <si>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</si>
  <si>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</si>
  <si>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</si>
  <si>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</si>
  <si>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</si>
  <si>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</si>
  <si>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</si>
  <si>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</si>
  <si>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</si>
  <si>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</si>
  <si>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</si>
  <si>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</si>
  <si>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</si>
  <si>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</si>
  <si>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</si>
  <si>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</si>
  <si>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</si>
  <si>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</si>
  <si>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</si>
  <si>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</si>
  <si>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</si>
  <si>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</si>
  <si>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</si>
  <si>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</si>
  <si>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</si>
  <si>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</si>
  <si>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</si>
  <si>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</si>
  <si>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</si>
  <si>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</si>
  <si>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</si>
  <si>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</si>
  <si>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</si>
  <si>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</si>
  <si>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</si>
  <si>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</si>
  <si>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</si>
  <si>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</si>
  <si>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</si>
  <si>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</si>
  <si>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</si>
  <si>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</si>
  <si>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</si>
  <si>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</si>
  <si>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</si>
  <si>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</si>
  <si>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</si>
  <si>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</si>
  <si>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</si>
  <si>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</si>
  <si>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</si>
  <si>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</si>
  <si>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</si>
  <si>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</si>
  <si>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</si>
  <si>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</si>
  <si>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</si>
  <si>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</si>
  <si>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</si>
  <si>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</si>
  <si>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</si>
  <si>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</si>
  <si>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</si>
  <si>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</si>
  <si>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</si>
  <si>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</si>
  <si>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</si>
  <si>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</si>
  <si>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</si>
  <si>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</si>
  <si>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</si>
  <si>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</si>
  <si>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</si>
  <si>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</si>
  <si>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</si>
  <si>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</si>
  <si>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</si>
  <si>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</si>
  <si>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</si>
  <si>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</si>
  <si>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</si>
  <si>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</si>
  <si>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</si>
  <si>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</si>
  <si>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</si>
  <si>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</si>
  <si>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</si>
  <si>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</si>
  <si>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</si>
  <si>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</si>
  <si>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</si>
  <si>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</si>
  <si>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</si>
  <si>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</si>
  <si>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</si>
  <si>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</si>
  <si>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</si>
  <si>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</si>
  <si>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</si>
  <si>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</si>
  <si>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</si>
  <si>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</si>
  <si>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</si>
  <si>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</si>
  <si>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</si>
  <si>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</si>
  <si>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</si>
  <si>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</si>
  <si>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</si>
  <si>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</si>
  <si>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</si>
  <si>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</si>
  <si>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</si>
  <si>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</si>
  <si>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</si>
  <si>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</si>
  <si>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</si>
  <si>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</si>
  <si>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</si>
  <si>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</si>
  <si>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</si>
  <si>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</si>
  <si>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</si>
  <si>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</si>
  <si>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</si>
  <si>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</si>
  <si>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</si>
  <si>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</si>
  <si>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</si>
  <si>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</si>
  <si>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</si>
  <si>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</si>
  <si>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</si>
  <si>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</si>
  <si>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</si>
  <si>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</si>
  <si>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</si>
  <si>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</si>
  <si>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</si>
  <si>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</si>
  <si>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</si>
  <si>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</si>
  <si>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</si>
  <si>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</si>
  <si>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</si>
  <si>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</si>
  <si>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</si>
  <si>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</si>
  <si>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</si>
  <si>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</si>
  <si>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</si>
  <si>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</si>
  <si>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</si>
  <si>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</si>
  <si>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</si>
  <si>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</si>
  <si>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</si>
  <si>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</si>
  <si>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</si>
  <si>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</si>
  <si>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</si>
  <si>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</si>
  <si>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</si>
  <si>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</si>
  <si>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</si>
  <si>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</si>
  <si>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</si>
  <si>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</si>
  <si>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</si>
  <si>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</si>
  <si>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</si>
  <si>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</si>
  <si>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</si>
  <si>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</si>
  <si>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</si>
  <si>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</si>
  <si>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</si>
  <si>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</si>
  <si>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</si>
  <si>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</si>
  <si>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</si>
  <si>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</si>
  <si>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</si>
  <si>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</si>
  <si>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</si>
  <si>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</si>
  <si>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</si>
  <si>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</si>
  <si>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</si>
  <si>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</si>
  <si>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</si>
  <si>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</si>
  <si>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</si>
  <si>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</si>
  <si>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</si>
  <si>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</si>
  <si>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</si>
  <si>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</si>
  <si>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</si>
  <si>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</si>
  <si>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</si>
  <si>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</si>
  <si>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</si>
  <si>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</si>
  <si>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</si>
  <si>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</si>
  <si>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</si>
  <si>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</si>
  <si>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</si>
  <si>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</si>
  <si>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</si>
  <si>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</si>
  <si>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</si>
  <si>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</si>
  <si>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</si>
  <si>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</si>
  <si>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</si>
  <si>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</si>
  <si>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</si>
  <si>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</si>
  <si>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</si>
  <si>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</si>
  <si>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</si>
  <si>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</si>
  <si>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</si>
  <si>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</si>
  <si>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</si>
  <si>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</si>
  <si>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</si>
  <si>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</si>
  <si>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</si>
  <si>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</si>
  <si>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</si>
  <si>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</si>
  <si>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</si>
  <si>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</si>
  <si>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</si>
  <si>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</si>
  <si>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</si>
  <si>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</si>
  <si>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</si>
  <si>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</si>
  <si>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</si>
  <si>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</si>
  <si>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</si>
  <si>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</si>
  <si>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</si>
  <si>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</si>
  <si>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</si>
  <si>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</si>
  <si>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</si>
  <si>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</si>
  <si>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</si>
  <si>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</si>
  <si>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</si>
  <si>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</si>
  <si>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</si>
  <si>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</si>
  <si>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</si>
  <si>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</si>
  <si>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</si>
  <si>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</si>
  <si>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</si>
  <si>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</si>
  <si>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</si>
  <si>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</si>
  <si>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</si>
  <si>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</si>
  <si>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</si>
  <si>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</si>
  <si>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</si>
  <si>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</si>
  <si>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</si>
  <si>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</si>
  <si>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</si>
  <si>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</si>
  <si>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</si>
  <si>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</si>
  <si>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</si>
  <si>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</si>
  <si>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</si>
  <si>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</si>
  <si>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</si>
  <si>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</si>
  <si>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</si>
  <si>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</si>
  <si>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</si>
  <si>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</si>
  <si>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</si>
  <si>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</si>
  <si>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</si>
  <si>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</si>
  <si>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</si>
  <si>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</si>
  <si>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</si>
  <si>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</si>
  <si>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</si>
  <si>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</si>
  <si>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</si>
  <si>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</si>
  <si>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</si>
  <si>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</si>
  <si>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</si>
  <si>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</si>
  <si>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</si>
  <si>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</si>
  <si>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</si>
  <si>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</si>
  <si>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</si>
  <si>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</si>
  <si>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</si>
  <si>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</si>
  <si>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</si>
  <si>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</si>
  <si>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</si>
  <si>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</si>
  <si>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</si>
  <si>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</si>
  <si>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</si>
  <si>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</si>
  <si>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</si>
  <si>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</si>
  <si>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</si>
  <si>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</si>
  <si>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</si>
  <si>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</si>
  <si>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</si>
  <si>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</si>
  <si>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</si>
  <si>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</si>
  <si>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</si>
  <si>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</si>
  <si>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</si>
  <si>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</si>
  <si>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</si>
  <si>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</si>
  <si>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</si>
  <si>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</si>
  <si>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</si>
  <si>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</si>
  <si>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</si>
  <si>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</si>
  <si>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</si>
  <si>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</si>
  <si>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</si>
  <si>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</si>
  <si>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</si>
  <si>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</si>
  <si>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</si>
  <si>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</si>
  <si>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</si>
  <si>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</si>
  <si>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</si>
  <si>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</si>
  <si>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</si>
  <si>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</si>
  <si>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</si>
  <si>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</si>
  <si>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</si>
  <si>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</si>
  <si>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</si>
  <si>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</si>
  <si>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</si>
  <si>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</si>
  <si>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</si>
  <si>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</si>
  <si>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</si>
  <si>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</si>
  <si>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</si>
  <si>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</si>
  <si>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</si>
  <si>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</si>
  <si>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</si>
  <si>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</si>
  <si>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</si>
  <si>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</si>
  <si>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</si>
  <si>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</si>
  <si>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</si>
  <si>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</si>
  <si>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</si>
  <si>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</si>
  <si>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</si>
  <si>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</si>
  <si>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</si>
  <si>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</si>
  <si>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</si>
  <si>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</si>
  <si>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</si>
  <si>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</si>
  <si>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</si>
  <si>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</si>
  <si>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</si>
  <si>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</si>
  <si>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</si>
  <si>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</si>
  <si>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</si>
  <si>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</si>
  <si>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</si>
  <si>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</si>
  <si>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</si>
  <si>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</si>
  <si>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</si>
  <si>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</si>
  <si>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</si>
  <si>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</si>
  <si>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</si>
  <si>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</si>
  <si>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</si>
  <si>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</si>
  <si>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</si>
  <si>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</si>
  <si>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</si>
  <si>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</si>
  <si>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</si>
  <si>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</si>
  <si>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</si>
  <si>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</si>
  <si>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</si>
  <si>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</si>
  <si>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</si>
  <si>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</si>
  <si>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</si>
  <si>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</si>
  <si>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</si>
  <si>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</si>
  <si>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</si>
  <si>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</si>
  <si>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</si>
  <si>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</si>
  <si>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</si>
  <si>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</si>
  <si>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</si>
  <si>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</si>
  <si>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</si>
  <si>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</si>
  <si>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</si>
  <si>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</si>
  <si>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</si>
  <si>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</si>
  <si>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</si>
  <si>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</si>
  <si>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</si>
  <si>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</si>
  <si>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</si>
  <si>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</si>
  <si>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</si>
  <si>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</si>
  <si>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</si>
  <si>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</si>
  <si>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</si>
  <si>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</si>
  <si>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</si>
  <si>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</si>
  <si>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</si>
  <si>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</si>
  <si>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</si>
  <si>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</si>
  <si>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</si>
  <si>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</si>
  <si>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</si>
  <si>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</si>
  <si>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</si>
  <si>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</si>
  <si>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</si>
  <si>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</si>
  <si>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</si>
  <si>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</si>
  <si>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</si>
  <si>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</si>
  <si>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</si>
  <si>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</si>
  <si>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</si>
  <si>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</si>
  <si>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</si>
  <si>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</si>
  <si>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</si>
  <si>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</si>
  <si>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</si>
  <si>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</si>
  <si>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</si>
  <si>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</si>
  <si>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</si>
  <si>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</si>
  <si>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</si>
  <si>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</si>
  <si>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</si>
  <si>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</si>
  <si>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</si>
  <si>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</si>
  <si>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</si>
  <si>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</si>
  <si>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</si>
  <si>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</si>
  <si>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</si>
  <si>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</si>
  <si>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</si>
  <si>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</si>
  <si>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</si>
  <si>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</si>
  <si>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</si>
  <si>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</si>
  <si>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</si>
  <si>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</si>
  <si>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</si>
  <si>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</si>
  <si>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</si>
  <si>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</si>
  <si>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</si>
  <si>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</si>
  <si>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</si>
  <si>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</si>
  <si>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</si>
  <si>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</si>
  <si>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</si>
  <si>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</si>
  <si>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</si>
  <si>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</si>
  <si>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</si>
  <si>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</si>
  <si>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</si>
  <si>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</si>
  <si>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</si>
  <si>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</si>
  <si>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</si>
  <si>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</si>
  <si>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</si>
  <si>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</si>
  <si>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</si>
  <si>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</si>
  <si>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</si>
  <si>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</si>
  <si>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</si>
  <si>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</si>
  <si>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</si>
  <si>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</si>
  <si>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</si>
  <si>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</si>
  <si>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</si>
  <si>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</si>
  <si>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</si>
  <si>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</si>
  <si>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</si>
  <si>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</si>
  <si>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</si>
  <si>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</si>
  <si>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</si>
  <si>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</si>
  <si>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</si>
  <si>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</si>
  <si>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</si>
  <si>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</si>
  <si>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</si>
  <si>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</si>
  <si>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</si>
  <si>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</si>
  <si>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</si>
  <si>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</si>
  <si>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</si>
  <si>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</si>
  <si>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</si>
  <si>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</si>
  <si>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</si>
  <si>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</si>
  <si>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</si>
  <si>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</si>
  <si>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</si>
  <si>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</si>
  <si>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</si>
  <si>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</si>
  <si>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</si>
  <si>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</si>
  <si>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</si>
  <si>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</si>
  <si>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</si>
  <si>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</si>
  <si>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</si>
  <si>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</si>
  <si>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</si>
  <si>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</si>
  <si>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</si>
  <si>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</si>
  <si>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</si>
  <si>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</si>
  <si>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</si>
  <si>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</si>
  <si>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</si>
  <si>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</si>
  <si>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</si>
  <si>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</si>
  <si>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</si>
  <si>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</si>
  <si>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</si>
  <si>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</si>
  <si>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</si>
  <si>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</si>
  <si>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</si>
  <si>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</si>
  <si>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</si>
  <si>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</si>
  <si>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</si>
  <si>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</si>
  <si>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</si>
  <si>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</si>
  <si>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</si>
  <si>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</si>
  <si>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</si>
  <si>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</si>
  <si>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</si>
  <si>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</si>
  <si>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</si>
  <si>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</si>
  <si>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</si>
  <si>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</si>
  <si>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</si>
  <si>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</si>
  <si>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</si>
  <si>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</si>
  <si>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</si>
  <si>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</si>
  <si>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</si>
  <si>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</si>
  <si>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</si>
  <si>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</si>
  <si>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</si>
  <si>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</si>
  <si>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</si>
  <si>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</si>
  <si>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</si>
  <si>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</si>
  <si>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</si>
  <si>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</si>
  <si>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</si>
  <si>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</si>
  <si>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</si>
  <si>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</si>
  <si>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</si>
  <si>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</si>
  <si>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</si>
  <si>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</si>
  <si>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</si>
  <si>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</si>
  <si>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</si>
  <si>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</si>
  <si>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</si>
  <si>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</si>
  <si>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</si>
  <si>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</si>
  <si>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</si>
  <si>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</si>
  <si>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</si>
  <si>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</si>
  <si>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</si>
  <si>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</si>
  <si>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</si>
  <si>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</si>
  <si>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</si>
  <si>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</si>
  <si>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</si>
  <si>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</si>
  <si>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</si>
  <si>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</si>
  <si>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</si>
  <si>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</si>
  <si>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</si>
  <si>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</si>
  <si>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</si>
  <si>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</si>
  <si>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</si>
  <si>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</si>
  <si>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</si>
  <si>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</si>
  <si>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</si>
  <si>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</si>
  <si>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</si>
  <si>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</si>
  <si>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</si>
  <si>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</si>
  <si>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</si>
  <si>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</si>
  <si>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</si>
  <si>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</si>
  <si>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</si>
  <si>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</si>
  <si>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</si>
  <si>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</si>
  <si>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</si>
  <si>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</si>
  <si>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</si>
  <si>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</si>
  <si>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</si>
  <si>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</si>
  <si>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</si>
  <si>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</si>
  <si>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</si>
  <si>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</si>
  <si>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</si>
  <si>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</si>
  <si>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</si>
  <si>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</si>
  <si>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</si>
  <si>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</si>
  <si>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</si>
  <si>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</si>
  <si>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</si>
  <si>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</si>
  <si>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</si>
  <si>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</si>
  <si>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</si>
  <si>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</si>
  <si>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</si>
  <si>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</si>
  <si>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</si>
  <si>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</si>
  <si>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</si>
  <si>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</si>
  <si>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</si>
  <si>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</si>
  <si>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</si>
  <si>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</si>
  <si>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</si>
  <si>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</si>
  <si>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</si>
  <si>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</si>
  <si>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</si>
  <si>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</si>
  <si>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</si>
  <si>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</si>
  <si>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</si>
  <si>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</si>
  <si>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</si>
  <si>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</si>
  <si>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</si>
  <si>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</si>
  <si>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</si>
  <si>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</si>
  <si>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</si>
  <si>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</si>
  <si>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</si>
  <si>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</si>
  <si>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</si>
  <si>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</si>
  <si>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</si>
  <si>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</si>
  <si>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</si>
  <si>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</si>
  <si>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</si>
  <si>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</si>
  <si>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</si>
  <si>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</si>
  <si>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</si>
  <si>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</si>
  <si>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</si>
  <si>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</si>
  <si>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</si>
  <si>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</si>
  <si>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</si>
  <si>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</si>
  <si>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</si>
  <si>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</si>
  <si>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</si>
  <si>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</si>
  <si>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</si>
  <si>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</si>
  <si>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</si>
  <si>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</si>
  <si>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</si>
  <si>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</si>
  <si>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</si>
  <si>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</si>
  <si>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</si>
  <si>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</si>
  <si>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</si>
  <si>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</si>
  <si>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</si>
  <si>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</si>
  <si>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</si>
  <si>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</si>
  <si>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</si>
  <si>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</si>
  <si>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</si>
  <si>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</si>
  <si>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</si>
  <si>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</si>
  <si>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</si>
  <si>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</si>
  <si>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</si>
  <si>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</si>
  <si>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</si>
  <si>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</si>
  <si>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</si>
  <si>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</si>
  <si>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</si>
  <si>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</si>
  <si>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</si>
  <si>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</si>
  <si>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</si>
  <si>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</si>
  <si>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</si>
  <si>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</si>
  <si>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</si>
  <si>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</si>
  <si>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</si>
  <si>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</si>
  <si>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</si>
  <si>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</si>
  <si>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</si>
  <si>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</si>
  <si>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</si>
  <si>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</si>
  <si>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</si>
  <si>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</si>
  <si>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</si>
  <si>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</si>
  <si>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</si>
  <si>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</si>
  <si>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</si>
  <si>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</si>
  <si>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</si>
  <si>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</si>
  <si>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</si>
  <si>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</si>
  <si>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</si>
  <si>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</si>
  <si>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</si>
  <si>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</si>
  <si>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</si>
  <si>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</si>
  <si>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</si>
  <si>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</si>
  <si>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</si>
  <si>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</si>
  <si>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</si>
  <si>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</si>
  <si>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</si>
  <si>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</si>
  <si>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</si>
  <si>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</si>
  <si>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</si>
  <si>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</si>
  <si>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</si>
  <si>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</si>
  <si>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</si>
  <si>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</si>
  <si>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</si>
  <si>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</si>
  <si>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</si>
  <si>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</si>
  <si>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</si>
  <si>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</si>
  <si>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</si>
  <si>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</si>
  <si>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</si>
  <si>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</si>
  <si>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</si>
  <si>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</si>
  <si>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</si>
  <si>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</si>
  <si>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</si>
  <si>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</si>
  <si>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</si>
  <si>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</si>
  <si>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</si>
  <si>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</si>
  <si>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</si>
  <si>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</si>
  <si>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</si>
  <si>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</si>
  <si>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</si>
  <si>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</si>
  <si>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</si>
  <si>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</si>
  <si>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</si>
  <si>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</si>
  <si>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</si>
  <si>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</si>
  <si>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</si>
  <si>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</si>
  <si>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</si>
  <si>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</si>
  <si>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</si>
  <si>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</si>
  <si>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</si>
  <si>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</si>
  <si>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</si>
  <si>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</si>
  <si>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</si>
  <si>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</si>
  <si>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</si>
  <si>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</si>
  <si>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</si>
  <si>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</si>
  <si>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</si>
  <si>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</si>
  <si>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</si>
  <si>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</si>
  <si>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</si>
  <si>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</si>
  <si>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</si>
  <si>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</si>
  <si>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</si>
  <si>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</si>
  <si>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</si>
  <si>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</si>
  <si>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</si>
  <si>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</si>
  <si>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</si>
  <si>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</si>
  <si>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</si>
  <si>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</si>
  <si>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</si>
  <si>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</si>
  <si>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</si>
  <si>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</si>
  <si>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</si>
  <si>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</si>
  <si>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</si>
  <si>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</si>
  <si>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</si>
  <si>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</si>
  <si>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</si>
  <si>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</si>
  <si>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</si>
  <si>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</si>
  <si>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</si>
  <si>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</si>
  <si>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</si>
  <si>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</si>
  <si>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</si>
  <si>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</si>
  <si>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</si>
  <si>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</si>
  <si>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</si>
  <si>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</si>
  <si>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</si>
  <si>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</si>
  <si>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</si>
  <si>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</si>
  <si>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</si>
  <si>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</si>
  <si>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</si>
  <si>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</si>
  <si>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</si>
  <si>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</si>
  <si>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</si>
  <si>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</si>
  <si>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</si>
  <si>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</si>
  <si>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</si>
  <si>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</si>
  <si>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</si>
  <si>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</si>
  <si>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</si>
  <si>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</si>
  <si>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</si>
  <si>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</si>
  <si>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</si>
  <si>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</si>
  <si>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</si>
  <si>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</si>
  <si>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</si>
  <si>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</si>
  <si>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</si>
  <si>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</si>
  <si>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</si>
  <si>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</si>
  <si>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</si>
  <si>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</si>
  <si>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</si>
  <si>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</si>
  <si>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</si>
  <si>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</si>
  <si>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</si>
  <si>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</si>
  <si>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</si>
  <si>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</si>
  <si>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</si>
  <si>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</si>
  <si>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</si>
  <si>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</si>
  <si>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</si>
  <si>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</si>
  <si>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</si>
  <si>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</si>
  <si>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</si>
  <si>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</si>
  <si>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</si>
  <si>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</si>
  <si>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</si>
  <si>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</si>
  <si>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</si>
  <si>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</si>
  <si>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</si>
  <si>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</si>
  <si>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</si>
  <si>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</si>
  <si>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</si>
  <si>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</si>
  <si>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</si>
  <si>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</si>
  <si>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</si>
  <si>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</si>
  <si>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</si>
  <si>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</si>
  <si>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</si>
  <si>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</si>
  <si>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</si>
  <si>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</si>
  <si>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</si>
  <si>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</si>
  <si>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</si>
  <si>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</si>
  <si>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</si>
  <si>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</si>
  <si>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</si>
  <si>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</si>
  <si>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</si>
  <si>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</si>
  <si>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</si>
  <si>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</si>
  <si>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</si>
  <si>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</si>
  <si>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</si>
  <si>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</si>
  <si>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</si>
  <si>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</si>
  <si>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</si>
  <si>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</si>
  <si>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</si>
  <si>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</si>
  <si>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</si>
  <si>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</si>
  <si>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</si>
  <si>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</si>
  <si>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</si>
  <si>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</si>
  <si>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</si>
  <si>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</si>
  <si>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</si>
  <si>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</si>
  <si>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</si>
  <si>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</si>
  <si>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</si>
  <si>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</si>
  <si>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</si>
  <si>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</si>
  <si>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</si>
  <si>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</si>
  <si>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</si>
  <si>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</si>
  <si>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</si>
  <si>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</si>
  <si>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</si>
  <si>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</si>
  <si>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</si>
  <si>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</si>
  <si>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</si>
  <si>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</si>
  <si>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</si>
  <si>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</si>
  <si>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</si>
  <si>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</si>
  <si>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</si>
  <si>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</si>
  <si>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</si>
  <si>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</si>
  <si>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</si>
  <si>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</si>
  <si>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</si>
  <si>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</si>
  <si>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</si>
  <si>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</si>
  <si>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</si>
  <si>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</si>
  <si>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</si>
  <si>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</si>
  <si>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</si>
  <si>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</si>
  <si>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</si>
  <si>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</si>
  <si>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</si>
  <si>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</si>
  <si>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</si>
  <si>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</si>
  <si>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</si>
  <si>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</si>
  <si>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</si>
  <si>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</si>
  <si>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</si>
  <si>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</si>
  <si>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</si>
  <si>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</si>
  <si>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</si>
  <si>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</si>
  <si>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</si>
  <si>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</si>
  <si>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</si>
  <si>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</si>
  <si>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</si>
  <si>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</si>
  <si>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</si>
  <si>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</si>
  <si>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</si>
  <si>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</si>
  <si>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</si>
  <si>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</si>
  <si>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</si>
  <si>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</si>
  <si>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</si>
  <si>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</si>
  <si>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</si>
  <si>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</si>
  <si>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</si>
  <si>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</si>
  <si>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</si>
  <si>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</si>
  <si>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</si>
  <si>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</si>
  <si>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</si>
  <si>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</si>
  <si>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</si>
  <si>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</si>
  <si>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</si>
  <si>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</si>
  <si>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</si>
  <si>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</si>
  <si>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</si>
  <si>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</si>
  <si>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</si>
  <si>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</si>
  <si>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</si>
  <si>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</si>
  <si>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</si>
  <si>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</si>
  <si>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</si>
  <si>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</si>
  <si>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</si>
  <si>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</si>
  <si>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</si>
  <si>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</si>
  <si>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</si>
  <si>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</si>
  <si>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</si>
  <si>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</si>
  <si>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</si>
  <si>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</si>
  <si>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</si>
  <si>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</si>
  <si>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</si>
  <si>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</si>
  <si>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</si>
  <si>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</si>
  <si>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</si>
  <si>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</si>
  <si>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</si>
  <si>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</si>
  <si>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</si>
  <si>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</si>
  <si>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</si>
  <si>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</si>
  <si>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</si>
  <si>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</si>
  <si>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</si>
  <si>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</si>
  <si>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</si>
  <si>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</si>
  <si>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</si>
  <si>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</si>
  <si>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</si>
  <si>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</si>
  <si>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</si>
  <si>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</si>
  <si>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</si>
  <si>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</si>
  <si>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</si>
  <si>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</si>
  <si>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</si>
  <si>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</si>
  <si>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</si>
  <si>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</si>
  <si>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</si>
  <si>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</si>
  <si>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</si>
  <si>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</si>
  <si>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</si>
  <si>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</si>
  <si>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</si>
  <si>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</si>
  <si>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</si>
  <si>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</si>
  <si>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</si>
  <si>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</si>
  <si>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</si>
  <si>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</si>
  <si>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</si>
  <si>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</si>
  <si>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</si>
  <si>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</si>
  <si>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</si>
  <si>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</si>
  <si>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</si>
  <si>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</si>
  <si>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</si>
  <si>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</si>
  <si>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</si>
  <si>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</si>
  <si>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</si>
  <si>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</si>
  <si>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</si>
  <si>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</si>
  <si>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</si>
  <si>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</si>
  <si>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</si>
  <si>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</si>
  <si>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</si>
  <si>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</si>
  <si>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</si>
  <si>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</si>
  <si>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</si>
  <si>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</si>
  <si>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</si>
  <si>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</si>
  <si>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</si>
  <si>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</si>
  <si>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</si>
  <si>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</si>
  <si>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</si>
  <si>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</si>
  <si>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</si>
  <si>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</si>
  <si>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</si>
  <si>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</si>
  <si>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</si>
  <si>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</si>
  <si>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</si>
  <si>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</si>
  <si>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</si>
  <si>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</si>
  <si>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</si>
  <si>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</si>
  <si>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</si>
  <si>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</si>
  <si>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</si>
  <si>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</si>
  <si>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</si>
  <si>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</si>
  <si>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</si>
  <si>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</si>
  <si>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</si>
  <si>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</si>
  <si>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</si>
  <si>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</si>
  <si>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</si>
  <si>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</si>
  <si>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</si>
  <si>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</si>
  <si>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</si>
  <si>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</si>
  <si>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</si>
  <si>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</si>
  <si>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</si>
  <si>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</si>
  <si>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</si>
  <si>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</si>
  <si>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</si>
  <si>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</si>
  <si>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</si>
  <si>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</si>
  <si>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</si>
  <si>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</si>
  <si>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</si>
  <si>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</si>
  <si>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</si>
  <si>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</si>
  <si>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</si>
  <si>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</si>
  <si>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</si>
  <si>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</si>
  <si>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</si>
  <si>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</si>
  <si>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</si>
  <si>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</si>
  <si>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</si>
  <si>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</si>
  <si>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</si>
  <si>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</si>
  <si>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</si>
  <si>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</si>
  <si>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</si>
  <si>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</si>
  <si>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</si>
  <si>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</si>
  <si>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</si>
  <si>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</si>
  <si>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</si>
  <si>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</si>
  <si>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</si>
  <si>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</si>
  <si>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</si>
  <si>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</si>
  <si>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</si>
  <si>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</si>
  <si>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</si>
  <si>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</si>
  <si>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</si>
  <si>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</si>
  <si>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</si>
  <si>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</si>
  <si>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</si>
  <si>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</si>
  <si>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</si>
  <si>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</si>
  <si>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</si>
  <si>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</si>
  <si>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</si>
  <si>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</si>
  <si>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</si>
  <si>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</si>
  <si>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</si>
  <si>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</si>
  <si>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</si>
  <si>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</si>
  <si>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</si>
  <si>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</si>
  <si>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</si>
  <si>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</si>
  <si>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</si>
  <si>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</si>
  <si>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</si>
  <si>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</si>
  <si>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</si>
  <si>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</si>
  <si>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</si>
  <si>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</si>
  <si>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</si>
  <si>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</si>
  <si>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</si>
  <si>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</si>
  <si>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</si>
  <si>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</si>
  <si>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</si>
  <si>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</si>
  <si>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</si>
  <si>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</si>
  <si>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</si>
  <si>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</si>
  <si>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</si>
  <si>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</si>
  <si>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</si>
  <si>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</si>
  <si>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</si>
  <si>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</si>
  <si>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</si>
  <si>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</si>
  <si>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</si>
  <si>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</si>
  <si>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</si>
  <si>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</si>
  <si>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</si>
  <si>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</si>
  <si>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</si>
  <si>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</si>
  <si>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</si>
  <si>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</si>
  <si>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</si>
  <si>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</si>
  <si>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</si>
  <si>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</si>
  <si>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</si>
  <si>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</si>
  <si>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</si>
  <si>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</si>
  <si>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</si>
  <si>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</si>
  <si>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</si>
  <si>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</si>
  <si>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</si>
  <si>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</si>
  <si>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</si>
  <si>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</si>
  <si>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</si>
  <si>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</si>
  <si>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</si>
  <si>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</si>
  <si>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</si>
  <si>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</si>
  <si>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</si>
  <si>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</si>
  <si>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</si>
  <si>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</si>
  <si>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</si>
  <si>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</si>
  <si>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</si>
  <si>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</si>
  <si>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</si>
  <si>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</si>
  <si>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</si>
  <si>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</si>
  <si>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</si>
  <si>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</si>
  <si>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</si>
  <si>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</si>
  <si>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</si>
  <si>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</si>
  <si>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</si>
  <si>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</si>
  <si>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</si>
  <si>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</si>
  <si>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</si>
  <si>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</si>
  <si>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</si>
  <si>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</si>
  <si>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</si>
  <si>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</si>
  <si>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</si>
  <si>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</si>
  <si>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</si>
  <si>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</si>
  <si>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</si>
  <si>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</si>
  <si>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</si>
  <si>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</si>
  <si>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</si>
  <si>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</si>
  <si>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</si>
  <si>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</si>
  <si>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</si>
  <si>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</si>
  <si>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</si>
  <si>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</si>
  <si>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</si>
  <si>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</si>
  <si>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</si>
  <si>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</si>
  <si>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</si>
  <si>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</si>
  <si>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</si>
  <si>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</si>
  <si>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</si>
  <si>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</si>
  <si>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</si>
  <si>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</si>
  <si>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</si>
  <si>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</si>
  <si>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</si>
  <si>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</si>
  <si>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</si>
  <si>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</si>
  <si>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</si>
  <si>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</si>
  <si>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</si>
  <si>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</si>
  <si>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</si>
  <si>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</si>
  <si>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</si>
  <si>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</si>
  <si>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</si>
  <si>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</si>
  <si>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</si>
  <si>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</si>
  <si>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</si>
  <si>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</si>
  <si>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</si>
  <si>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</si>
  <si>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</si>
  <si>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</si>
  <si>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</si>
  <si>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</si>
  <si>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</si>
  <si>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</si>
  <si>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</si>
  <si>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</si>
  <si>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</si>
  <si>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</si>
  <si>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</si>
  <si>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</si>
  <si>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</si>
  <si>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</si>
  <si>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</si>
  <si>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</si>
  <si>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</si>
  <si>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</si>
  <si>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</si>
  <si>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</si>
  <si>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</si>
  <si>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</si>
  <si>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</si>
  <si>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</si>
  <si>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</si>
  <si>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</si>
  <si>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</si>
  <si>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</si>
  <si>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</si>
  <si>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</si>
  <si>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</si>
  <si>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</si>
  <si>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</si>
  <si>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</si>
  <si>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</si>
  <si>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</si>
  <si>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</si>
  <si>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</si>
  <si>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</si>
  <si>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</si>
  <si>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</si>
  <si>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</si>
  <si>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</si>
  <si>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</si>
  <si>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</si>
  <si>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</si>
  <si>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</si>
  <si>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</si>
  <si>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</si>
  <si>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</si>
  <si>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</si>
  <si>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</si>
  <si>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</si>
  <si>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</si>
  <si>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</si>
  <si>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</si>
  <si>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</si>
  <si>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</si>
  <si>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</si>
  <si>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</si>
  <si>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</si>
  <si>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</si>
  <si>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</si>
  <si>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</si>
  <si>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</si>
  <si>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</si>
  <si>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</si>
  <si>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</si>
  <si>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</si>
  <si>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</si>
  <si>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</si>
  <si>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</si>
  <si>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</si>
  <si>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</si>
  <si>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</si>
  <si>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</si>
  <si>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</si>
  <si>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</si>
  <si>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</si>
  <si>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</si>
  <si>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</si>
  <si>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</si>
  <si>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</si>
  <si>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</si>
  <si>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</si>
  <si>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</si>
  <si>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</si>
  <si>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</si>
  <si>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</si>
  <si>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</si>
  <si>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</si>
  <si>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</si>
  <si>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</si>
  <si>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</si>
  <si>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</si>
  <si>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</si>
  <si>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</si>
  <si>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</si>
  <si>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</si>
  <si>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</si>
  <si>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</si>
  <si>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</si>
  <si>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</si>
  <si>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</si>
  <si>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</si>
  <si>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</si>
  <si>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</si>
  <si>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</si>
  <si>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</si>
  <si>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</si>
  <si>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</si>
  <si>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</si>
  <si>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</si>
  <si>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</si>
  <si>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</si>
  <si>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</si>
  <si>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</si>
  <si>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</si>
  <si>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</si>
  <si>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</si>
  <si>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</si>
  <si>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</si>
  <si>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</si>
  <si>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</si>
  <si>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</si>
  <si>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</si>
  <si>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</si>
  <si>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</si>
  <si>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</si>
  <si>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</si>
  <si>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</si>
  <si>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</si>
  <si>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</si>
  <si>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</si>
  <si>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</si>
  <si>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</si>
  <si>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</si>
  <si>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</si>
  <si>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</si>
  <si>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</si>
  <si>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</si>
  <si>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</si>
  <si>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</si>
  <si>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</si>
  <si>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</si>
  <si>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</si>
  <si>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</si>
  <si>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</si>
  <si>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</si>
  <si>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</si>
  <si>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</si>
  <si>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</si>
  <si>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</si>
  <si>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</si>
  <si>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</si>
  <si>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</si>
  <si>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</si>
  <si>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</si>
  <si>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</si>
  <si>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</si>
  <si>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</si>
  <si>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</si>
  <si>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</si>
  <si>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</si>
  <si>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</si>
  <si>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</si>
  <si>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</si>
  <si>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</si>
  <si>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</si>
  <si>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</si>
  <si>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</si>
  <si>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</si>
  <si>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</si>
  <si>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</si>
  <si>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</si>
  <si>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</si>
  <si>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</si>
  <si>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</si>
  <si>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</si>
  <si>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</si>
  <si>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</si>
  <si>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</si>
  <si>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</si>
  <si>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</si>
  <si>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</si>
  <si>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</si>
  <si>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</si>
  <si>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</si>
  <si>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</si>
  <si>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</si>
  <si>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</si>
  <si>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</si>
  <si>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</si>
  <si>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</si>
  <si>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</si>
  <si>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</si>
  <si>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</si>
  <si>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</si>
  <si>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</si>
  <si>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</si>
  <si>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</si>
  <si>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</si>
  <si>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</si>
  <si>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</si>
  <si>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</si>
  <si>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</si>
  <si>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</si>
  <si>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</si>
  <si>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</si>
  <si>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</si>
  <si>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</si>
  <si>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</si>
  <si>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</si>
  <si>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</si>
  <si>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</si>
  <si>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</si>
  <si>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</si>
  <si>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</si>
  <si>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</si>
  <si>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</si>
  <si>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</si>
  <si>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</si>
  <si>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</si>
  <si>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</si>
  <si>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</si>
  <si>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</si>
  <si>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</si>
  <si>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</si>
  <si>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</si>
  <si>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</si>
  <si>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</si>
  <si>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</si>
  <si>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</si>
  <si>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</si>
  <si>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</si>
  <si>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</si>
  <si>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</si>
  <si>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</si>
  <si>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</si>
  <si>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</si>
  <si>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</si>
  <si>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</si>
  <si>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</si>
  <si>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</si>
  <si>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</si>
  <si>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</si>
  <si>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</si>
  <si>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</si>
  <si>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</si>
  <si>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</si>
  <si>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</si>
  <si>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</si>
  <si>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</si>
  <si>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</si>
  <si>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</si>
  <si>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</si>
  <si>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</si>
  <si>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</si>
  <si>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</si>
  <si>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</si>
  <si>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</si>
  <si>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</si>
  <si>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</si>
  <si>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</si>
  <si>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</si>
  <si>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</si>
  <si>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</si>
  <si>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</si>
  <si>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</si>
  <si>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</si>
  <si>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</si>
  <si>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</si>
  <si>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</si>
  <si>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</si>
  <si>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</si>
  <si>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</si>
  <si>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</si>
  <si>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</si>
  <si>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</si>
  <si>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</si>
  <si>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</si>
  <si>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</si>
  <si>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</si>
  <si>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</si>
  <si>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</si>
  <si>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</si>
  <si>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</si>
  <si>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</si>
  <si>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</si>
  <si>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</si>
  <si>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</si>
  <si>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</si>
  <si>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</si>
  <si>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</si>
  <si>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</si>
  <si>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</si>
  <si>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</si>
  <si>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</si>
  <si>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</si>
  <si>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</si>
  <si>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</si>
  <si>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</si>
  <si>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</si>
  <si>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</si>
  <si>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</si>
  <si>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</si>
  <si>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</si>
  <si>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</si>
  <si>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</si>
  <si>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</si>
  <si>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</si>
  <si>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</si>
  <si>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</si>
  <si>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</si>
  <si>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</si>
  <si>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</si>
  <si>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</si>
  <si>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</si>
  <si>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</si>
  <si>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</si>
  <si>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</si>
  <si>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</si>
  <si>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</si>
  <si>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</si>
  <si>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</si>
  <si>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</si>
  <si>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</si>
  <si>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</si>
  <si>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</si>
  <si>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</si>
  <si>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</si>
  <si>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</si>
  <si>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</si>
  <si>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</si>
  <si>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</si>
  <si>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</si>
  <si>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</si>
  <si>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</si>
  <si>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</si>
  <si>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</si>
  <si>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</si>
  <si>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</si>
  <si>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</si>
  <si>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</si>
  <si>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</si>
  <si>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</si>
  <si>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</si>
  <si>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</si>
  <si>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</si>
  <si>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</si>
  <si>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</si>
  <si>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</si>
  <si>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</si>
  <si>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</si>
  <si>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</si>
  <si>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</si>
  <si>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</si>
  <si>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</si>
  <si>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</si>
  <si>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</si>
  <si>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</si>
  <si>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</si>
  <si>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</si>
  <si>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</si>
  <si>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</si>
  <si>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</si>
  <si>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</si>
  <si>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</si>
  <si>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</si>
  <si>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</si>
  <si>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</si>
  <si>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</si>
  <si>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</si>
  <si>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</si>
  <si>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</si>
  <si>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</si>
  <si>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</si>
  <si>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</si>
  <si>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</si>
  <si>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</si>
  <si>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</si>
  <si>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</si>
  <si>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</si>
  <si>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</si>
  <si>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</si>
  <si>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</si>
  <si>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</si>
  <si>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</si>
  <si>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</si>
  <si>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</si>
  <si>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</si>
  <si>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</si>
  <si>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</si>
  <si>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</si>
  <si>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</si>
  <si>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</si>
  <si>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</si>
  <si>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</si>
  <si>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</si>
  <si>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</si>
  <si>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</si>
  <si>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</si>
  <si>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</si>
  <si>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</si>
  <si>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</si>
  <si>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</si>
  <si>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</si>
  <si>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</si>
  <si>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</si>
  <si>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</si>
  <si>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</si>
  <si>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</si>
  <si>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</si>
  <si>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</si>
  <si>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</si>
  <si>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</si>
  <si>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</si>
  <si>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</si>
  <si>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</si>
  <si>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</si>
  <si>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</si>
  <si>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</si>
  <si>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</si>
  <si>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</si>
  <si>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</si>
  <si>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</si>
  <si>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</si>
  <si>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</si>
  <si>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</si>
  <si>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</si>
  <si>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</si>
  <si>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</si>
  <si>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</si>
  <si>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</si>
  <si>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</si>
  <si>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</si>
  <si>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</si>
  <si>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</si>
  <si>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</si>
  <si>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</si>
  <si>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</si>
  <si>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</si>
  <si>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</si>
  <si>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</si>
  <si>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</si>
  <si>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</si>
  <si>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</si>
  <si>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</si>
  <si>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</si>
  <si>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</si>
  <si>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</si>
  <si>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</si>
  <si>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</si>
  <si>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</si>
  <si>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</si>
  <si>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</si>
  <si>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</si>
  <si>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</si>
  <si>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</si>
  <si>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</si>
  <si>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</si>
  <si>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</si>
  <si>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</si>
  <si>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</si>
  <si>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</si>
  <si>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</si>
  <si>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</si>
  <si>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</si>
  <si>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</si>
  <si>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</si>
  <si>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</si>
  <si>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</si>
  <si>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</si>
  <si>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</si>
  <si>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</si>
  <si>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</si>
  <si>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</si>
  <si>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</si>
  <si>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</si>
  <si>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</si>
  <si>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</si>
  <si>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</si>
  <si>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</si>
  <si>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</si>
  <si>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</si>
  <si>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</si>
  <si>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</si>
  <si>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</si>
  <si>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</si>
  <si>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</si>
  <si>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</si>
  <si>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</si>
  <si>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</si>
  <si>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</si>
  <si>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</si>
  <si>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</si>
  <si>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</si>
  <si>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</si>
  <si>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</si>
  <si>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</si>
  <si>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</si>
  <si>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</si>
  <si>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</si>
  <si>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</si>
  <si>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</si>
  <si>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</si>
  <si>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</si>
  <si>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</si>
  <si>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</si>
  <si>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</si>
  <si>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</si>
  <si>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</si>
  <si>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</si>
  <si>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</si>
  <si>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</si>
  <si>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</si>
  <si>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</si>
  <si>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</si>
  <si>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</si>
  <si>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</si>
  <si>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</si>
  <si>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</si>
  <si>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</si>
  <si>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</si>
  <si>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</si>
  <si>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</si>
  <si>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</si>
  <si>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</si>
  <si>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</si>
  <si>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</si>
  <si>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</si>
  <si>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</si>
  <si>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</si>
  <si>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</si>
  <si>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</si>
  <si>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</si>
  <si>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</si>
  <si>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</si>
  <si>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</si>
  <si>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</si>
  <si>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</si>
  <si>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</si>
  <si>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</si>
  <si>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</si>
  <si>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</si>
  <si>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</si>
  <si>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</si>
  <si>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</si>
  <si>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</si>
  <si>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</si>
  <si>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</si>
  <si>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</si>
  <si>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</si>
  <si>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</si>
  <si>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</si>
  <si>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</si>
  <si>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</si>
  <si>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</si>
  <si>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</si>
  <si>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</si>
  <si>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</si>
  <si>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</si>
  <si>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</si>
  <si>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</si>
  <si>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</si>
  <si>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</si>
  <si>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</si>
  <si>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</si>
  <si>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</si>
  <si>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</si>
  <si>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</si>
  <si>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</si>
  <si>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</si>
  <si>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</si>
  <si>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</si>
  <si>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</si>
  <si>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</si>
  <si>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</si>
  <si>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</si>
  <si>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</si>
  <si>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</si>
  <si>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</si>
  <si>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</si>
  <si>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</si>
  <si>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</si>
  <si>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</si>
  <si>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</si>
  <si>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</si>
  <si>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</si>
  <si>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</si>
  <si>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</si>
  <si>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</si>
  <si>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</si>
  <si>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</si>
  <si>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</si>
  <si>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</si>
  <si>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</si>
  <si>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</si>
  <si>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</si>
  <si>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</si>
  <si>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</si>
  <si>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</si>
  <si>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</si>
  <si>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</si>
  <si>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</si>
  <si>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</si>
  <si>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</si>
  <si>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</si>
  <si>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</si>
  <si>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</si>
  <si>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</si>
  <si>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</si>
  <si>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</si>
  <si>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</si>
  <si>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</si>
  <si>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</si>
  <si>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</si>
  <si>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</si>
  <si>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</si>
  <si>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</si>
  <si>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</si>
  <si>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</si>
  <si>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</si>
  <si>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</si>
  <si>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</si>
  <si>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</si>
  <si>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</si>
  <si>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</si>
  <si>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</si>
  <si>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</si>
  <si>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</si>
  <si>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</si>
  <si>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</si>
  <si>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</si>
  <si>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</si>
  <si>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</si>
  <si>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</si>
  <si>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</si>
  <si>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</si>
  <si>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</si>
  <si>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</si>
  <si>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</si>
  <si>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</si>
  <si>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</si>
  <si>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</si>
  <si>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</si>
  <si>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</si>
  <si>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</si>
  <si>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</si>
  <si>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</si>
  <si>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</si>
  <si>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</si>
  <si>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</si>
  <si>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</si>
  <si>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</si>
  <si>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</si>
  <si>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</si>
  <si>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</si>
  <si>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</si>
  <si>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</si>
  <si>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</si>
  <si>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</si>
  <si>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</si>
  <si>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</si>
  <si>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</si>
  <si>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</si>
  <si>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</si>
  <si>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</si>
  <si>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</si>
  <si>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</si>
  <si>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</si>
  <si>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</si>
  <si>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</si>
  <si>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</si>
  <si>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</si>
  <si>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</si>
  <si>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</si>
  <si>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</si>
  <si>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</si>
  <si>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</si>
  <si>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</si>
  <si>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</si>
  <si>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</si>
  <si>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</si>
  <si>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</si>
  <si>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</si>
  <si>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</si>
  <si>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</si>
  <si>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</si>
  <si>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</si>
  <si>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</si>
  <si>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</si>
  <si>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</si>
  <si>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</si>
  <si>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</si>
  <si>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</si>
  <si>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</si>
  <si>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</si>
  <si>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</si>
  <si>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</si>
  <si>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</si>
  <si>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</si>
  <si>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</si>
  <si>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</si>
  <si>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</si>
  <si>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</si>
  <si>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</si>
  <si>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</si>
  <si>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</si>
  <si>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</si>
  <si>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</si>
  <si>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</si>
  <si>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</si>
  <si>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</si>
  <si>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</si>
  <si>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</si>
  <si>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</si>
  <si>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</si>
  <si>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</si>
  <si>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</si>
  <si>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</si>
  <si>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</si>
  <si>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</si>
  <si>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</si>
  <si>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</si>
  <si>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</si>
  <si>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</si>
  <si>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</si>
  <si>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</si>
  <si>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</si>
  <si>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</si>
  <si>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</si>
  <si>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</si>
  <si>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</si>
  <si>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</si>
  <si>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</si>
  <si>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</si>
  <si>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</si>
  <si>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</si>
  <si>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</si>
  <si>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</si>
  <si>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</si>
  <si>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</si>
  <si>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</si>
  <si>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</si>
  <si>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</si>
  <si>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</si>
  <si>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</si>
  <si>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</si>
  <si>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</si>
  <si>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</si>
  <si>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</si>
  <si>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</si>
  <si>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</si>
  <si>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</si>
  <si>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</si>
  <si>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</si>
  <si>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</si>
  <si>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</si>
  <si>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</si>
  <si>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</si>
  <si>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</si>
  <si>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</si>
  <si>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</si>
  <si>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</si>
  <si>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</si>
  <si>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</si>
  <si>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</si>
  <si>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</si>
  <si>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</si>
  <si>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</si>
  <si>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</si>
  <si>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</si>
  <si>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</si>
  <si>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</si>
  <si>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</si>
  <si>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</si>
  <si>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</si>
  <si>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</si>
  <si>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</si>
  <si>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</si>
  <si>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</si>
  <si>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</si>
  <si>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</si>
  <si>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</si>
  <si>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</si>
  <si>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</si>
  <si>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</si>
  <si>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</si>
  <si>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</si>
  <si>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</si>
  <si>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</si>
  <si>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</si>
  <si>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</si>
  <si>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</si>
  <si>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</si>
  <si>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</si>
  <si>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</si>
  <si>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</si>
  <si>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</si>
  <si>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</si>
  <si>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</si>
  <si>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</si>
  <si>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</si>
  <si>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</si>
  <si>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</si>
  <si>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</si>
  <si>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</si>
  <si>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</si>
  <si>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</si>
  <si>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</si>
  <si>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</si>
  <si>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</si>
  <si>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</si>
  <si>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</si>
  <si>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</si>
  <si>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</si>
  <si>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</si>
  <si>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</si>
  <si>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</si>
  <si>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</si>
  <si>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</si>
  <si>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</si>
  <si>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</si>
  <si>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</si>
  <si>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</si>
  <si>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</si>
  <si>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</si>
  <si>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</si>
  <si>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</si>
  <si>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</si>
  <si>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</si>
  <si>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</si>
  <si>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</si>
  <si>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</si>
  <si>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</si>
  <si>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</si>
  <si>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</si>
  <si>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</si>
  <si>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</si>
  <si>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</si>
  <si>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</si>
  <si>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</si>
  <si>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</si>
  <si>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</si>
  <si>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</si>
  <si>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</si>
  <si>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</si>
  <si>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</si>
  <si>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</si>
  <si>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</si>
  <si>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</si>
  <si>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</si>
  <si>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</si>
  <si>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</si>
  <si>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</si>
  <si>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</si>
  <si>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</si>
  <si>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</si>
  <si>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</si>
  <si>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</si>
  <si>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</si>
  <si>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</si>
  <si>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</si>
  <si>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</si>
  <si>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</si>
  <si>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</si>
  <si>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</si>
  <si>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</si>
  <si>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</si>
  <si>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</si>
  <si>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</si>
  <si>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</si>
  <si>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</si>
  <si>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</si>
  <si>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</si>
  <si>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</si>
  <si>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</si>
  <si>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</si>
  <si>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</si>
  <si>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</si>
  <si>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</si>
  <si>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</si>
  <si>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</si>
  <si>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</si>
  <si>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</si>
  <si>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</si>
  <si>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</si>
  <si>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</si>
  <si>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</si>
  <si>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</si>
  <si>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</si>
  <si>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</si>
  <si>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</si>
  <si>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</si>
  <si>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</si>
  <si>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</si>
  <si>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</si>
  <si>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</si>
  <si>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</si>
  <si>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</si>
  <si>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</si>
  <si>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</si>
  <si>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</si>
  <si>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</si>
  <si>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</si>
  <si>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</si>
  <si>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</si>
  <si>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</si>
  <si>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</si>
  <si>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</si>
  <si>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</si>
  <si>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</si>
  <si>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</si>
  <si>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</si>
  <si>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</si>
  <si>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</si>
  <si>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</si>
  <si>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</si>
  <si>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</si>
  <si>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</si>
  <si>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</si>
  <si>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</si>
  <si>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</si>
  <si>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</si>
  <si>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</si>
  <si>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</si>
  <si>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</si>
  <si>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</si>
  <si>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</si>
  <si>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</si>
  <si>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</si>
  <si>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</si>
  <si>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</si>
  <si>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</si>
  <si>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</si>
  <si>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</si>
  <si>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</si>
  <si>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</si>
  <si>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</si>
  <si>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</si>
  <si>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</si>
  <si>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</si>
  <si>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</si>
  <si>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</si>
  <si>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</si>
  <si>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</si>
  <si>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</si>
  <si>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</si>
  <si>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</si>
  <si>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</si>
  <si>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</si>
  <si>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</si>
  <si>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</si>
  <si>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</si>
  <si>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</si>
  <si>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</si>
  <si>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</si>
  <si>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</si>
  <si>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</si>
  <si>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</si>
  <si>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</si>
  <si>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</si>
  <si>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</si>
  <si>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</si>
  <si>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</si>
  <si>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</si>
  <si>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</si>
  <si>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</si>
  <si>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</si>
  <si>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</si>
  <si>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</si>
  <si>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</si>
  <si>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</si>
  <si>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</si>
  <si>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</si>
  <si>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</si>
  <si>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</si>
  <si>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</si>
  <si>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</si>
  <si>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</si>
  <si>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</si>
  <si>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</si>
  <si>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</si>
  <si>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</si>
  <si>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</si>
  <si>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</si>
  <si>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</si>
  <si>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</si>
  <si>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</si>
  <si>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</si>
  <si>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</si>
  <si>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</si>
  <si>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</si>
  <si>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</si>
  <si>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</si>
  <si>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</si>
  <si>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</si>
  <si>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</si>
  <si>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</si>
  <si>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</si>
  <si>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</si>
  <si>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</si>
  <si>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</si>
  <si>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</si>
  <si>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</si>
  <si>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</si>
  <si>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</si>
  <si>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</si>
  <si>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</si>
  <si>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</si>
  <si>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</si>
  <si>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</si>
  <si>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</si>
  <si>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</si>
  <si>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</si>
  <si>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</si>
  <si>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</si>
  <si>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</si>
  <si>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</si>
  <si>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</si>
  <si>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</si>
  <si>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</si>
  <si>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</si>
  <si>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</si>
  <si>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</si>
  <si>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</si>
  <si>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</si>
  <si>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</si>
  <si>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</si>
  <si>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</si>
  <si>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</si>
  <si>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</si>
  <si>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</si>
  <si>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</si>
  <si>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</si>
  <si>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</si>
  <si>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</si>
  <si>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</si>
  <si>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</si>
  <si>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</si>
  <si>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</si>
  <si>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</si>
  <si>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</si>
  <si>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</si>
  <si>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</si>
  <si>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</si>
  <si>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</si>
  <si>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</si>
  <si>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</si>
  <si>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</si>
  <si>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</si>
  <si>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</si>
  <si>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</si>
  <si>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</si>
  <si>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</si>
  <si>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</si>
  <si>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</si>
  <si>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</si>
  <si>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</si>
  <si>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</si>
  <si>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</si>
  <si>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</si>
  <si>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</si>
  <si>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</si>
  <si>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</si>
  <si>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</si>
  <si>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</si>
  <si>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</si>
  <si>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</si>
  <si>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</si>
  <si>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</si>
  <si>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</si>
  <si>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</si>
  <si>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</si>
  <si>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</si>
  <si>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</si>
  <si>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</si>
  <si>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</si>
  <si>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</si>
  <si>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</si>
  <si>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</si>
  <si>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</si>
  <si>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</si>
  <si>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</si>
  <si>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</si>
  <si>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</si>
  <si>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</si>
  <si>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</si>
  <si>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</si>
  <si>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</si>
  <si>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</si>
  <si>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</si>
  <si>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</si>
  <si>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</si>
  <si>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</si>
  <si>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</si>
  <si>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</si>
  <si>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</si>
  <si>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</si>
  <si>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</si>
  <si>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</si>
  <si>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</si>
  <si>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</si>
  <si>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</si>
  <si>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</si>
  <si>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</si>
  <si>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</si>
  <si>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</si>
  <si>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</si>
  <si>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</si>
  <si>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</si>
  <si>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</si>
  <si>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</si>
  <si>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</si>
  <si>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</si>
  <si>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</si>
  <si>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</si>
  <si>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</si>
  <si>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</si>
  <si>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</si>
  <si>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</si>
  <si>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</si>
  <si>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</si>
  <si>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</si>
  <si>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</si>
  <si>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</si>
  <si>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</si>
  <si>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</si>
  <si>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</si>
  <si>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</si>
  <si>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</si>
  <si>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</si>
  <si>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</si>
  <si>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</si>
  <si>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</si>
  <si>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</si>
  <si>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</si>
  <si>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</si>
  <si>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</si>
  <si>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</si>
  <si>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</si>
  <si>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</si>
  <si>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</si>
  <si>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</si>
  <si>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</si>
  <si>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</si>
  <si>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</si>
  <si>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</si>
  <si>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</si>
  <si>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</si>
  <si>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</si>
  <si>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</si>
  <si>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</si>
  <si>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</si>
  <si>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</si>
  <si>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</si>
  <si>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</si>
  <si>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</si>
  <si>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</si>
  <si>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</si>
  <si>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</si>
  <si>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</si>
  <si>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</si>
  <si>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</si>
  <si>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</si>
  <si>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</si>
  <si>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</si>
  <si>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</si>
  <si>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</si>
  <si>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</si>
  <si>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</si>
  <si>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</si>
  <si>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</si>
  <si>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</si>
  <si>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</si>
  <si>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</si>
  <si>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</si>
  <si>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</si>
  <si>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</si>
  <si>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</si>
  <si>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</si>
  <si>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</si>
  <si>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</si>
  <si>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</si>
  <si>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</si>
  <si>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</si>
  <si>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</si>
  <si>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</si>
  <si>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</si>
  <si>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</si>
  <si>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</si>
  <si>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</si>
  <si>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</si>
  <si>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</si>
  <si>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</si>
  <si>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</si>
  <si>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</si>
  <si>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</si>
  <si>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</si>
  <si>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</si>
  <si>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</si>
  <si>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</si>
  <si>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</si>
  <si>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</si>
  <si>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</si>
  <si>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</si>
  <si>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</si>
  <si>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</si>
  <si>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</si>
  <si>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</si>
  <si>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</si>
  <si>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</si>
  <si>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</si>
  <si>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</si>
  <si>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</si>
  <si>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</si>
  <si>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</si>
  <si>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</si>
  <si>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</si>
  <si>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</si>
  <si>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</si>
  <si>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</si>
  <si>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</si>
  <si>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</si>
  <si>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</si>
  <si>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</si>
  <si>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</si>
  <si>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</si>
  <si>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</si>
  <si>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</si>
  <si>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</si>
  <si>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</si>
  <si>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</si>
  <si>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</si>
  <si>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</si>
  <si>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</si>
  <si>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</si>
  <si>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</si>
  <si>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</si>
  <si>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</si>
  <si>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</si>
  <si>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</si>
  <si>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</si>
  <si>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</si>
  <si>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</si>
  <si>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</si>
  <si>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</si>
  <si>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</si>
  <si>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</si>
  <si>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</si>
  <si>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</si>
  <si>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</si>
  <si>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</si>
  <si>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</si>
  <si>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</si>
  <si>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</si>
  <si>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</si>
  <si>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</si>
  <si>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</si>
  <si>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</si>
  <si>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</si>
  <si>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</si>
  <si>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</si>
  <si>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</si>
  <si>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</si>
  <si>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</si>
  <si>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</si>
  <si>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</si>
  <si>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</si>
  <si>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</si>
  <si>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</si>
  <si>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</si>
  <si>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</si>
  <si>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</si>
  <si>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</si>
  <si>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</si>
  <si>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</si>
  <si>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</si>
  <si>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</si>
  <si>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</si>
  <si>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</si>
  <si>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</si>
  <si>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</si>
  <si>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</si>
  <si>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</si>
  <si>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</si>
  <si>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</si>
  <si>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</si>
  <si>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</si>
  <si>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</si>
  <si>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</si>
  <si>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</si>
  <si>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</si>
  <si>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</si>
  <si>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</si>
  <si>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</si>
  <si>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</si>
  <si>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</si>
  <si>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</si>
  <si>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</si>
  <si>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</si>
  <si>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</si>
  <si>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</si>
  <si>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</si>
  <si>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</si>
  <si>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</si>
  <si>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</si>
  <si>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</si>
  <si>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</si>
  <si>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</si>
  <si>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</si>
  <si>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</si>
  <si>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</si>
  <si>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</si>
  <si>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</si>
  <si>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</si>
  <si>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</si>
  <si>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</si>
  <si>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</si>
  <si>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</si>
  <si>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</si>
  <si>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</si>
  <si>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</si>
  <si>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</si>
  <si>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</si>
  <si>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</si>
  <si>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</si>
  <si>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</si>
  <si>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</si>
  <si>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</si>
  <si>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</si>
  <si>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</si>
  <si>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</si>
  <si>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</si>
  <si>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</si>
  <si>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</si>
  <si>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</si>
  <si>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</si>
  <si>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</si>
  <si>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</si>
  <si>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</si>
  <si>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</si>
  <si>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</si>
  <si>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</si>
  <si>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</si>
  <si>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</si>
  <si>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</si>
  <si>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</si>
  <si>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</si>
  <si>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</si>
  <si>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</si>
  <si>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</si>
  <si>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</si>
  <si>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</si>
  <si>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</si>
  <si>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</si>
  <si>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</si>
  <si>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</si>
  <si>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</si>
  <si>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</si>
  <si>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</si>
  <si>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</si>
  <si>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</si>
  <si>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</si>
  <si>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</si>
  <si>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</si>
  <si>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</si>
  <si>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</si>
  <si>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</si>
  <si>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</si>
  <si>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</si>
  <si>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</si>
  <si>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</si>
  <si>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</si>
  <si>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</si>
  <si>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</si>
  <si>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</si>
  <si>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</si>
  <si>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</si>
  <si>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</si>
  <si>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</si>
  <si>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</si>
  <si>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</si>
  <si>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</si>
  <si>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</si>
  <si>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</si>
  <si>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</si>
  <si>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</si>
  <si>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</si>
  <si>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</si>
  <si>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</si>
  <si>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</si>
  <si>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</si>
  <si>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</si>
  <si>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</si>
  <si>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</si>
  <si>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</si>
  <si>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</si>
  <si>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</si>
  <si>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</si>
  <si>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</si>
  <si>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</si>
  <si>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</si>
  <si>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</si>
  <si>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</si>
  <si>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</si>
  <si>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</si>
  <si>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</si>
  <si>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</si>
  <si>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</si>
  <si>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</si>
  <si>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</si>
  <si>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</si>
  <si>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</si>
  <si>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</si>
  <si>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</si>
  <si>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</si>
  <si>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</si>
  <si>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</si>
  <si>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</si>
  <si>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</si>
  <si>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</si>
  <si>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</si>
  <si>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</si>
  <si>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</si>
  <si>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</si>
  <si>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</si>
  <si>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</si>
  <si>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</si>
  <si>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</si>
  <si>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</si>
  <si>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</si>
  <si>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</si>
  <si>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</si>
  <si>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</si>
  <si>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</si>
  <si>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</si>
  <si>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</si>
  <si>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</si>
  <si>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</si>
  <si>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</si>
  <si>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</si>
  <si>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</si>
  <si>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</si>
  <si>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</si>
  <si>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</si>
  <si>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</si>
  <si>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</si>
  <si>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</si>
  <si>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</si>
  <si>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</si>
  <si>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</si>
  <si>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</si>
  <si>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</si>
  <si>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</si>
  <si>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</si>
  <si>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</si>
  <si>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</si>
  <si>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</si>
  <si>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</si>
  <si>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</si>
  <si>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</si>
  <si>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</si>
  <si>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</si>
  <si>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</si>
  <si>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</si>
  <si>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</si>
  <si>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</si>
  <si>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</si>
  <si>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</si>
  <si>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</si>
  <si>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</si>
  <si>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</si>
  <si>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</si>
  <si>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</si>
  <si>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</si>
  <si>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</si>
  <si>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</si>
  <si>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</si>
  <si>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</si>
  <si>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</si>
  <si>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</si>
  <si>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</si>
  <si>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</si>
  <si>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</si>
  <si>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</si>
  <si>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</si>
  <si>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</si>
  <si>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</si>
  <si>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</si>
  <si>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</si>
  <si>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</si>
  <si>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</si>
  <si>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</si>
  <si>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</si>
  <si>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</si>
  <si>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</si>
  <si>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</si>
  <si>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</si>
  <si>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</si>
  <si>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</si>
  <si>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</si>
  <si>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</si>
  <si>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</si>
  <si>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</si>
  <si>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</si>
  <si>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</si>
  <si>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</si>
  <si>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</si>
  <si>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</si>
  <si>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</si>
  <si>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</si>
  <si>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</si>
  <si>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</si>
  <si>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</si>
  <si>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</si>
  <si>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</si>
  <si>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</si>
  <si>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</si>
  <si>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</si>
  <si>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</si>
  <si>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</si>
  <si>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</si>
  <si>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</si>
  <si>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</si>
  <si>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</si>
  <si>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</si>
  <si>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</si>
  <si>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</si>
  <si>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</si>
  <si>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</si>
  <si>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</si>
  <si>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</si>
  <si>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</si>
  <si>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</si>
  <si>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</si>
  <si>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</si>
  <si>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</si>
  <si>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</si>
  <si>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</si>
  <si>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</si>
  <si>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</si>
  <si>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</si>
  <si>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</si>
  <si>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</si>
  <si>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</si>
  <si>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</si>
  <si>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</si>
  <si>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</si>
  <si>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</si>
  <si>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</si>
  <si>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</si>
  <si>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</si>
  <si>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</si>
  <si>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</si>
  <si>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</si>
  <si>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</si>
  <si>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</si>
  <si>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</si>
  <si>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</si>
  <si>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</si>
  <si>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</si>
  <si>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</si>
  <si>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</si>
  <si>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</si>
  <si>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</si>
  <si>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</si>
  <si>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</si>
  <si>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</si>
  <si>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</si>
  <si>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</si>
  <si>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</si>
  <si>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</si>
  <si>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</si>
  <si>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</si>
  <si>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</si>
  <si>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</si>
  <si>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</si>
  <si>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</si>
  <si>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</si>
  <si>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</si>
  <si>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</si>
  <si>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</si>
  <si>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</si>
  <si>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</si>
  <si>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</si>
  <si>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</si>
  <si>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</si>
  <si>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</si>
  <si>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</si>
  <si>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</si>
  <si>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</si>
  <si>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</si>
  <si>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</si>
  <si>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</si>
  <si>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</si>
  <si>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</si>
  <si>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</si>
  <si>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</si>
  <si>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</si>
  <si>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</si>
  <si>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</si>
  <si>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</si>
  <si>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</si>
  <si>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</si>
  <si>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</si>
  <si>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</si>
  <si>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</si>
  <si>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</si>
  <si>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</si>
  <si>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</si>
  <si>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</si>
  <si>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</si>
  <si>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</si>
  <si>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</si>
  <si>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</si>
  <si>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</si>
  <si>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</si>
  <si>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</si>
  <si>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</si>
  <si>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</si>
  <si>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</si>
  <si>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</si>
  <si>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</si>
  <si>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</si>
  <si>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</si>
  <si>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</si>
  <si>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</si>
  <si>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</si>
  <si>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</si>
  <si>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</si>
  <si>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</si>
  <si>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</si>
  <si>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</si>
  <si>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</si>
  <si>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</si>
  <si>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</si>
  <si>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</si>
  <si>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</si>
  <si>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</si>
  <si>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</si>
  <si>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</si>
  <si>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</si>
  <si>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</si>
  <si>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</si>
  <si>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</si>
  <si>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</si>
  <si>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</si>
  <si>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</si>
  <si>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</si>
  <si>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</si>
  <si>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</si>
  <si>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</si>
  <si>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</si>
  <si>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</si>
  <si>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</si>
  <si>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</si>
  <si>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</si>
  <si>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</si>
  <si>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</si>
  <si>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</si>
  <si>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</si>
  <si>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</si>
  <si>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</si>
  <si>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</si>
  <si>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</si>
  <si>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</si>
  <si>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</si>
  <si>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</si>
  <si>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</si>
  <si>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</si>
  <si>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</si>
  <si>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</si>
  <si>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</si>
  <si>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</si>
  <si>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</si>
  <si>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</si>
  <si>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</si>
  <si>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</si>
  <si>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</si>
  <si>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</si>
  <si>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</si>
  <si>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</si>
  <si>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</si>
  <si>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</si>
  <si>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</si>
  <si>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</si>
  <si>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</si>
  <si>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</si>
  <si>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</si>
  <si>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</si>
  <si>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</si>
  <si>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</si>
  <si>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</si>
  <si>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</si>
  <si>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</si>
  <si>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</si>
  <si>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</si>
  <si>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</si>
  <si>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</si>
  <si>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</si>
  <si>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</si>
  <si>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</si>
  <si>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</si>
  <si>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</si>
  <si>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</si>
  <si>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</si>
  <si>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</si>
  <si>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</si>
  <si>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</si>
  <si>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</si>
  <si>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</si>
  <si>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</si>
  <si>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</si>
  <si>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</si>
  <si>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</si>
  <si>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</si>
  <si>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</si>
  <si>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</si>
  <si>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</si>
  <si>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</si>
  <si>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</si>
  <si>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</si>
  <si>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</si>
  <si>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</si>
  <si>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</si>
  <si>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</si>
  <si>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</si>
  <si>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</si>
  <si>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</si>
  <si>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</si>
  <si>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</si>
  <si>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</si>
  <si>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</si>
  <si>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</si>
  <si>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</si>
  <si>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</si>
  <si>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</si>
  <si>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</si>
  <si>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</si>
  <si>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</si>
  <si>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</si>
  <si>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</si>
  <si>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</si>
  <si>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</si>
  <si>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</si>
  <si>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</si>
  <si>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</si>
  <si>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</si>
  <si>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</si>
  <si>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</si>
  <si>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</si>
  <si>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</si>
  <si>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</si>
  <si>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</si>
  <si>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</si>
  <si>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</si>
  <si>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</si>
  <si>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</si>
  <si>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</si>
  <si>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</si>
  <si>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</si>
  <si>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</si>
  <si>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</si>
  <si>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</si>
  <si>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</si>
  <si>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</si>
  <si>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</si>
  <si>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</si>
  <si>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</si>
  <si>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</si>
  <si>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</si>
  <si>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</si>
  <si>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</si>
  <si>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</si>
  <si>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</si>
  <si>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</si>
  <si>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</si>
  <si>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</si>
  <si>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</si>
  <si>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</si>
  <si>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</si>
  <si>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</si>
  <si>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</si>
  <si>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</si>
  <si>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</si>
  <si>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</si>
  <si>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</si>
  <si>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</si>
  <si>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</si>
  <si>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</si>
  <si>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</si>
  <si>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</si>
  <si>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</si>
  <si>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</si>
  <si>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</si>
  <si>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</si>
  <si>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</si>
  <si>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</si>
  <si>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</si>
  <si>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</si>
  <si>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</si>
  <si>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</si>
  <si>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</si>
  <si>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</si>
  <si>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</si>
  <si>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</si>
  <si>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</si>
  <si>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</si>
  <si>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</si>
  <si>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</si>
  <si>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</si>
  <si>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</si>
  <si>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</si>
  <si>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</si>
  <si>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</si>
  <si>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</si>
  <si>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</si>
  <si>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</si>
  <si>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</si>
  <si>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</si>
  <si>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</si>
  <si>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</si>
  <si>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</si>
  <si>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</si>
  <si>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</si>
  <si>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</si>
  <si>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</si>
  <si>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</si>
  <si>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</si>
  <si>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</si>
  <si>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</si>
  <si>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</si>
  <si>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</si>
  <si>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</si>
  <si>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</si>
  <si>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</si>
  <si>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</si>
  <si>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</si>
  <si>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</si>
  <si>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</si>
  <si>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</si>
  <si>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</si>
  <si>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</si>
  <si>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</si>
  <si>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</si>
  <si>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</si>
  <si>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</si>
  <si>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</si>
  <si>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</si>
  <si>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</si>
  <si>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</si>
  <si>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</si>
  <si>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</si>
  <si>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</si>
  <si>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</si>
  <si>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</si>
  <si>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</si>
  <si>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</si>
  <si>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</si>
  <si>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</si>
  <si>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</si>
  <si>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</si>
  <si>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</si>
  <si>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</si>
  <si>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</si>
  <si>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</si>
  <si>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</si>
  <si>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</si>
  <si>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</si>
  <si>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</si>
  <si>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</si>
  <si>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</si>
  <si>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</si>
  <si>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</si>
  <si>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</si>
  <si>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</si>
  <si>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</si>
  <si>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</si>
  <si>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</si>
  <si>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</si>
  <si>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</si>
  <si>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</si>
  <si>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</si>
  <si>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</si>
  <si>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</si>
  <si>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</si>
  <si>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</si>
  <si>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</si>
  <si>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</si>
  <si>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</si>
  <si>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</si>
  <si>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</si>
  <si>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</si>
  <si>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</si>
  <si>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</si>
  <si>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</si>
  <si>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</si>
  <si>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</si>
  <si>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</si>
  <si>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</si>
  <si>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</si>
  <si>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</si>
  <si>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</si>
  <si>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</si>
  <si>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</si>
  <si>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</si>
  <si>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</si>
  <si>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</si>
  <si>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</si>
  <si>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</si>
  <si>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</si>
  <si>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</si>
  <si>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</si>
  <si>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</si>
  <si>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</si>
  <si>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</si>
  <si>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</si>
  <si>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</si>
  <si>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</si>
  <si>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</si>
  <si>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</si>
  <si>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</si>
  <si>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</si>
  <si>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</si>
  <si>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</si>
  <si>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</si>
  <si>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</si>
  <si>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</si>
  <si>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</si>
  <si>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</si>
  <si>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</si>
  <si>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</si>
  <si>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</si>
  <si>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</si>
  <si>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</si>
  <si>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</si>
  <si>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</si>
  <si>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</si>
  <si>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</si>
  <si>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</si>
  <si>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</si>
  <si>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</si>
  <si>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</si>
  <si>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</si>
  <si>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</si>
  <si>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</si>
  <si>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</si>
  <si>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</si>
  <si>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</si>
  <si>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</si>
  <si>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</si>
  <si>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</si>
  <si>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</si>
  <si>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</si>
  <si>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</si>
  <si>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</si>
  <si>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</si>
  <si>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</si>
  <si>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</si>
  <si>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</si>
  <si>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</si>
  <si>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</si>
  <si>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</si>
  <si>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</si>
  <si>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</si>
  <si>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</si>
  <si>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</si>
  <si>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</si>
  <si>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</si>
  <si>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</si>
  <si>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</si>
  <si>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</si>
  <si>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</si>
  <si>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</si>
  <si>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</si>
  <si>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</si>
  <si>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</si>
  <si>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</si>
  <si>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</si>
  <si>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</si>
  <si>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</si>
  <si>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</si>
  <si>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</si>
  <si>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</si>
  <si>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</si>
  <si>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</si>
  <si>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</si>
  <si>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</si>
  <si>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</si>
  <si>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</si>
  <si>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</si>
  <si>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</si>
  <si>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</si>
  <si>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</si>
  <si>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</si>
  <si>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</si>
  <si>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</si>
  <si>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</si>
  <si>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</si>
  <si>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</si>
  <si>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</si>
  <si>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</si>
  <si>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</si>
  <si>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</si>
  <si>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</si>
  <si>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</si>
  <si>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</si>
  <si>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</si>
  <si>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</si>
  <si>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</si>
  <si>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</si>
  <si>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</si>
  <si>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</si>
  <si>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</si>
  <si>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</si>
  <si>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</si>
  <si>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</si>
  <si>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</si>
  <si>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</si>
  <si>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</si>
  <si>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</si>
  <si>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</si>
  <si>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</si>
  <si>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</si>
  <si>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</si>
  <si>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</si>
  <si>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</si>
  <si>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</si>
  <si>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</si>
  <si>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</si>
  <si>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</si>
  <si>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</si>
  <si>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</si>
  <si>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</si>
  <si>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</si>
  <si>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</si>
  <si>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</si>
  <si>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</si>
  <si>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</si>
  <si>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</si>
  <si>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</si>
  <si>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</si>
  <si>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</si>
  <si>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</si>
  <si>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</si>
  <si>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</si>
  <si>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</si>
  <si>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</si>
  <si>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</si>
  <si>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</si>
  <si>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</si>
  <si>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</si>
  <si>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</si>
  <si>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</si>
  <si>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</si>
  <si>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</si>
  <si>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</si>
  <si>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</si>
  <si>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</si>
  <si>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</si>
  <si>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</si>
  <si>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</si>
  <si>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</si>
  <si>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</si>
  <si>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</si>
  <si>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</si>
  <si>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</si>
  <si>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</si>
  <si>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</si>
  <si>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</si>
  <si>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</si>
  <si>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</si>
  <si>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</si>
  <si>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</si>
  <si>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</si>
  <si>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</si>
  <si>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</si>
  <si>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</si>
  <si>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</si>
  <si>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</si>
  <si>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</si>
  <si>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</si>
  <si>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</si>
  <si>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</si>
  <si>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</si>
  <si>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</si>
  <si>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</si>
  <si>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</si>
  <si>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</si>
  <si>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</si>
  <si>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</si>
  <si>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</si>
  <si>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</si>
  <si>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</si>
  <si>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</si>
  <si>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</si>
  <si>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</si>
  <si>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</si>
  <si>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</si>
  <si>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</si>
  <si>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</si>
  <si>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</si>
  <si>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</si>
  <si>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</si>
  <si>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</si>
  <si>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</si>
  <si>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</si>
  <si>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</si>
  <si>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</si>
  <si>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</si>
  <si>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</si>
  <si>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</si>
  <si>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</si>
  <si>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</si>
  <si>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</si>
  <si>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</si>
  <si>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</si>
  <si>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</si>
  <si>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</si>
  <si>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</si>
  <si>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</si>
  <si>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</si>
  <si>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</si>
  <si>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</si>
  <si>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</si>
  <si>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</si>
  <si>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</si>
  <si>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</si>
  <si>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</si>
  <si>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</si>
  <si>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</si>
  <si>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</si>
  <si>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</si>
  <si>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</si>
  <si>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</si>
  <si>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</si>
  <si>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</si>
  <si>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</si>
  <si>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</si>
  <si>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</si>
  <si>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</si>
  <si>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</si>
  <si>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</si>
  <si>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</si>
  <si>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</si>
  <si>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</si>
  <si>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</si>
  <si>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</si>
  <si>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</si>
  <si>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</si>
  <si>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</si>
  <si>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</si>
  <si>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</si>
  <si>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</si>
  <si>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</si>
  <si>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</si>
  <si>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</si>
  <si>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</si>
  <si>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</si>
  <si>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</si>
  <si>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</si>
  <si>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</si>
  <si>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</si>
  <si>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</si>
  <si>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</si>
  <si>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</si>
  <si>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</si>
  <si>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</si>
  <si>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</si>
  <si>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</si>
  <si>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</si>
  <si>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</si>
  <si>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</si>
  <si>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</si>
  <si>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</si>
  <si>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</si>
  <si>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</si>
  <si>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</si>
  <si>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</si>
  <si>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</si>
  <si>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</si>
  <si>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</si>
  <si>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</si>
  <si>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</si>
  <si>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</si>
  <si>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</si>
  <si>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</si>
  <si>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</si>
  <si>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</si>
  <si>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</si>
  <si>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</si>
  <si>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</si>
  <si>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</si>
  <si>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</si>
  <si>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</si>
  <si>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</si>
  <si>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</si>
  <si>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</si>
  <si>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</si>
  <si>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</si>
  <si>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</si>
  <si>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</si>
  <si>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</si>
  <si>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</si>
  <si>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</si>
  <si>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</si>
  <si>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</si>
  <si>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</si>
  <si>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</si>
  <si>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</si>
  <si>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</si>
  <si>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</si>
  <si>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</si>
  <si>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</si>
  <si>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</si>
  <si>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</si>
  <si>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</si>
  <si>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</si>
  <si>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</si>
  <si>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</si>
  <si>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</si>
  <si>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</si>
  <si>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</si>
  <si>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</si>
  <si>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</si>
  <si>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</si>
  <si>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</si>
  <si>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</si>
  <si>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</si>
  <si>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</si>
  <si>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</si>
  <si>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</si>
  <si>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</si>
  <si>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</si>
  <si>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</si>
  <si>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</si>
  <si>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</si>
  <si>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</si>
  <si>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</si>
  <si>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</si>
  <si>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</si>
  <si>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</si>
  <si>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</si>
  <si>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</si>
  <si>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</si>
  <si>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</si>
  <si>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</si>
  <si>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</si>
  <si>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</si>
  <si>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</si>
  <si>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</si>
  <si>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</si>
  <si>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</si>
  <si>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</si>
  <si>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</si>
  <si>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</si>
  <si>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</si>
  <si>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</si>
  <si>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</si>
  <si>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</si>
  <si>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</si>
  <si>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</si>
  <si>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</si>
  <si>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</si>
  <si>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</si>
  <si>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</si>
  <si>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</si>
  <si>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</si>
  <si>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</si>
  <si>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</si>
  <si>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</si>
  <si>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</si>
  <si>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</si>
  <si>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</si>
  <si>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</si>
  <si>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</si>
  <si>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</si>
  <si>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</si>
  <si>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</si>
  <si>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</si>
  <si>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</si>
  <si>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</si>
  <si>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</si>
  <si>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</si>
  <si>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</si>
  <si>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</si>
  <si>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</si>
  <si>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</si>
  <si>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</si>
  <si>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</si>
  <si>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</si>
  <si>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</si>
  <si>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</si>
  <si>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</si>
  <si>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</si>
  <si>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</si>
  <si>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</si>
  <si>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</si>
  <si>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</si>
  <si>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</si>
  <si>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</si>
  <si>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</si>
  <si>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</si>
  <si>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</si>
  <si>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</si>
  <si>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</si>
  <si>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</si>
  <si>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</si>
  <si>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</si>
  <si>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</si>
  <si>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</si>
  <si>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</si>
  <si>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</si>
  <si>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</si>
  <si>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</si>
  <si>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</si>
  <si>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</si>
  <si>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</si>
  <si>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</si>
  <si>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</si>
  <si>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</si>
  <si>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</si>
  <si>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</si>
  <si>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</si>
  <si>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</si>
  <si>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</si>
  <si>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</si>
  <si>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</si>
  <si>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</si>
  <si>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</si>
  <si>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</si>
  <si>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</si>
  <si>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</si>
  <si>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</si>
  <si>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</si>
  <si>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</si>
  <si>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</si>
  <si>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</si>
  <si>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</si>
  <si>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</si>
  <si>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</si>
  <si>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</si>
  <si>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</si>
  <si>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</si>
  <si>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</si>
  <si>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</si>
  <si>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</si>
  <si>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</si>
  <si>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</si>
  <si>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</si>
  <si>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</si>
  <si>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</si>
  <si>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</si>
  <si>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</si>
  <si>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</si>
  <si>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</si>
  <si>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</si>
  <si>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</si>
  <si>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</si>
  <si>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</si>
  <si>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</si>
  <si>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</si>
  <si>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</si>
  <si>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</si>
  <si>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</si>
  <si>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</si>
  <si>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</si>
  <si>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</si>
  <si>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</si>
  <si>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</si>
  <si>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</si>
  <si>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</si>
  <si>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</si>
  <si>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</si>
  <si>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</si>
  <si>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</si>
  <si>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</si>
  <si>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</si>
  <si>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</si>
  <si>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</si>
  <si>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</si>
  <si>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</si>
  <si>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</si>
  <si>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</si>
  <si>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</si>
  <si>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</si>
  <si>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</si>
  <si>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</si>
  <si>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</si>
  <si>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</si>
  <si>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</si>
  <si>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</si>
  <si>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</si>
  <si>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</si>
  <si>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</si>
  <si>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</si>
  <si>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</si>
  <si>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</si>
  <si>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</si>
  <si>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</si>
  <si>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</si>
  <si>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</si>
  <si>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</si>
  <si>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</si>
  <si>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</si>
  <si>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</si>
  <si>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</si>
  <si>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</si>
  <si>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</si>
  <si>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</si>
  <si>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</si>
  <si>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</si>
  <si>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</si>
  <si>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</si>
  <si>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</si>
  <si>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</si>
  <si>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</si>
  <si>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</si>
  <si>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</si>
  <si>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</si>
  <si>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</si>
  <si>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</si>
  <si>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</si>
  <si>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</si>
  <si>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</si>
  <si>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</si>
  <si>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</si>
  <si>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</si>
  <si>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</si>
  <si>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</si>
  <si>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</si>
  <si>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</si>
  <si>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</si>
  <si>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</si>
  <si>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</si>
  <si>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</si>
  <si>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</si>
  <si>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</si>
  <si>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</si>
  <si>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</si>
  <si>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</si>
  <si>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</si>
  <si>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</si>
  <si>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</si>
  <si>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</si>
  <si>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</si>
  <si>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</si>
  <si>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</si>
  <si>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</si>
  <si>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</si>
  <si>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</si>
  <si>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</si>
  <si>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</si>
  <si>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</si>
  <si>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</si>
  <si>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</si>
  <si>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</si>
  <si>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</si>
  <si>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</si>
  <si>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</si>
  <si>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</si>
  <si>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</si>
  <si>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</si>
  <si>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</si>
  <si>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</si>
  <si>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</si>
  <si>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</si>
  <si>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</si>
  <si>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</si>
  <si>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</si>
  <si>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</si>
  <si>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</si>
  <si>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</si>
  <si>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</si>
  <si>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</si>
  <si>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</si>
  <si>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</si>
  <si>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</si>
  <si>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</si>
  <si>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</si>
  <si>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</si>
  <si>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</si>
  <si>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</si>
  <si>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</si>
  <si>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</si>
  <si>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</si>
  <si>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</si>
  <si>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</si>
  <si>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</si>
  <si>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</si>
  <si>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</si>
  <si>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</si>
  <si>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</si>
  <si>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</si>
  <si>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</si>
  <si>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</si>
  <si>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</si>
  <si>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</si>
  <si>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</si>
  <si>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</si>
  <si>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</si>
  <si>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</si>
  <si>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</si>
  <si>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</si>
  <si>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</si>
  <si>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</si>
  <si>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</si>
  <si>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</si>
  <si>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</si>
  <si>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</si>
  <si>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</si>
  <si>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</si>
  <si>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</si>
  <si>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</si>
  <si>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</si>
  <si>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</si>
  <si>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</si>
  <si>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</si>
  <si>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</si>
  <si>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</si>
  <si>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</si>
  <si>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</si>
  <si>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</si>
  <si>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</si>
  <si>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</si>
  <si>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</si>
  <si>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</si>
  <si>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</si>
  <si>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</si>
  <si>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</si>
  <si>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</si>
  <si>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</si>
  <si>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</si>
  <si>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</si>
  <si>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</si>
  <si>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</si>
  <si>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</si>
  <si>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</si>
  <si>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</si>
  <si>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</si>
  <si>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</si>
  <si>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</si>
  <si>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</si>
  <si>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</si>
  <si>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</si>
  <si>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</si>
  <si>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</si>
  <si>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</si>
  <si>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</si>
  <si>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</si>
  <si>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</si>
  <si>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</si>
  <si>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</si>
  <si>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</si>
  <si>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</si>
  <si>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</si>
  <si>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</si>
  <si>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</si>
  <si>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</si>
  <si>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</si>
  <si>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</si>
  <si>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</si>
  <si>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</si>
  <si>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</si>
  <si>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</si>
  <si>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</si>
  <si>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</si>
  <si>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</si>
  <si>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</si>
  <si>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</si>
  <si>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</si>
  <si>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</si>
  <si>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</si>
  <si>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</si>
  <si>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</si>
  <si>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</si>
  <si>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</si>
  <si>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</si>
  <si>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</si>
  <si>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</si>
  <si>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</si>
  <si>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</si>
  <si>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</si>
  <si>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</si>
  <si>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</si>
  <si>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</si>
  <si>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</si>
  <si>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</si>
  <si>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</si>
  <si>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</si>
  <si>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</si>
  <si>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</si>
  <si>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</si>
  <si>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</si>
  <si>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</si>
  <si>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</si>
  <si>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</si>
  <si>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</si>
  <si>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</si>
  <si>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</si>
  <si>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</si>
  <si>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</si>
  <si>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</si>
  <si>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</si>
  <si>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</si>
  <si>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</si>
  <si>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</si>
  <si>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</si>
  <si>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</si>
  <si>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</si>
  <si>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</si>
  <si>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</si>
  <si>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</si>
  <si>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</si>
  <si>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</si>
  <si>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</si>
  <si>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</si>
  <si>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</si>
  <si>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</si>
  <si>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</si>
  <si>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</si>
  <si>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</si>
  <si>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</si>
  <si>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</si>
  <si>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</si>
  <si>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</si>
  <si>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</si>
  <si>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</si>
  <si>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</si>
  <si>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</si>
  <si>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</si>
  <si>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</si>
  <si>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</si>
  <si>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</si>
  <si>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</si>
  <si>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</si>
  <si>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</si>
  <si>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</si>
  <si>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</si>
  <si>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</si>
  <si>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</si>
  <si>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</si>
  <si>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</si>
  <si>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</si>
  <si>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</si>
  <si>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</si>
  <si>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</si>
  <si>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</si>
  <si>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</si>
  <si>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</si>
  <si>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</si>
  <si>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</si>
  <si>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</si>
  <si>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</si>
  <si>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</si>
  <si>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</si>
  <si>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</si>
  <si>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</si>
  <si>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</si>
  <si>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</si>
  <si>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</si>
  <si>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</si>
  <si>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</si>
  <si>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</si>
  <si>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</si>
  <si>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</si>
  <si>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</si>
  <si>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</si>
  <si>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</si>
  <si>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</si>
  <si>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</si>
  <si>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</si>
  <si>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</si>
  <si>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</si>
  <si>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</si>
  <si>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</si>
  <si>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</si>
  <si>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</si>
  <si>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</si>
  <si>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</si>
  <si>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</si>
  <si>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</si>
  <si>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</si>
  <si>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</si>
  <si>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</si>
  <si>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</si>
  <si>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</si>
  <si>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</si>
  <si>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</si>
  <si>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</si>
  <si>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</si>
  <si>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</si>
  <si>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</si>
  <si>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</si>
  <si>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</si>
  <si>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</si>
  <si>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</si>
  <si>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</si>
  <si>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</si>
  <si>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</si>
  <si>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</si>
  <si>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</si>
  <si>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</si>
  <si>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</si>
  <si>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</si>
  <si>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</si>
  <si>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</si>
  <si>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</si>
  <si>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</si>
  <si>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</si>
  <si>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</si>
  <si>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</si>
  <si>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</si>
  <si>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</si>
  <si>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</si>
  <si>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</si>
  <si>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</si>
  <si>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</si>
  <si>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</si>
  <si>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</si>
  <si>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</si>
  <si>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</si>
  <si>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</si>
  <si>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</si>
  <si>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</si>
  <si>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</si>
  <si>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</si>
  <si>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</si>
  <si>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</si>
  <si>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</si>
  <si>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</si>
  <si>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</si>
  <si>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</si>
  <si>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</si>
  <si>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</si>
  <si>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</si>
  <si>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</si>
  <si>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</si>
  <si>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</si>
  <si>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</si>
  <si>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</si>
  <si>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</si>
  <si>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</si>
  <si>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</si>
  <si>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</si>
  <si>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</si>
  <si>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</si>
  <si>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</si>
  <si>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</si>
  <si>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</si>
  <si>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</si>
  <si>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</si>
  <si>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</si>
  <si>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</si>
  <si>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</si>
  <si>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</si>
  <si>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</si>
  <si>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</si>
  <si>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</si>
  <si>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</si>
  <si>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</si>
  <si>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</si>
  <si>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</si>
  <si>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</si>
  <si>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</si>
  <si>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</si>
  <si>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</si>
  <si>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</si>
  <si>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</si>
  <si>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</si>
  <si>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</si>
  <si>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</si>
  <si>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</si>
  <si>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</si>
  <si>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</si>
  <si>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</si>
  <si>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</si>
  <si>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</si>
  <si>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</si>
  <si>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</si>
  <si>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</si>
  <si>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</si>
  <si>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</si>
  <si>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</si>
  <si>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</si>
  <si>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</si>
  <si>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</si>
  <si>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</si>
  <si>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</si>
  <si>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</si>
  <si>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</si>
  <si>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</si>
  <si>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</si>
  <si>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</si>
  <si>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</si>
  <si>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</si>
  <si>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</si>
  <si>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</si>
  <si>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</si>
  <si>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</si>
  <si>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</si>
  <si>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</si>
  <si>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</si>
  <si>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</si>
  <si>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</si>
  <si>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</si>
  <si>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</si>
  <si>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</si>
  <si>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</si>
  <si>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</si>
  <si>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</si>
  <si>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</si>
  <si>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</si>
  <si>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</si>
  <si>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</si>
  <si>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</si>
  <si>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</si>
  <si>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</si>
  <si>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</si>
  <si>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</si>
  <si>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</si>
  <si>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</si>
  <si>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</si>
  <si>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</si>
  <si>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</si>
  <si>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</si>
  <si>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</si>
  <si>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</si>
  <si>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</si>
  <si>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</si>
  <si>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</si>
  <si>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</si>
  <si>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</si>
  <si>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</si>
  <si>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</si>
  <si>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</si>
  <si>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</si>
  <si>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</si>
  <si>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</si>
  <si>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</si>
  <si>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</si>
  <si>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</si>
  <si>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</si>
  <si>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</si>
  <si>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</si>
  <si>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</si>
  <si>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</si>
  <si>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</si>
  <si>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</si>
  <si>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</si>
  <si>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</si>
  <si>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</si>
  <si>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</si>
  <si>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</si>
  <si>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</si>
  <si>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</si>
  <si>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</si>
  <si>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</si>
  <si>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</si>
  <si>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</si>
  <si>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</si>
  <si>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</si>
  <si>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</si>
  <si>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</si>
  <si>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</si>
  <si>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</si>
  <si>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</si>
  <si>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</si>
  <si>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</si>
  <si>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</si>
  <si>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</si>
  <si>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</si>
  <si>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</si>
  <si>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</si>
  <si>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</si>
  <si>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</si>
  <si>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</si>
  <si>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</si>
  <si>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</si>
  <si>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</si>
  <si>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</si>
  <si>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</si>
  <si>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</si>
  <si>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</si>
  <si>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</si>
  <si>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</si>
  <si>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</si>
  <si>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</si>
  <si>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</si>
  <si>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</si>
  <si>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</si>
  <si>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</si>
  <si>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</si>
  <si>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</si>
  <si>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</si>
  <si>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</si>
  <si>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</si>
  <si>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</si>
  <si>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</si>
  <si>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</si>
  <si>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</si>
  <si>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</si>
  <si>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</si>
  <si>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</si>
  <si>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</si>
  <si>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</si>
  <si>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</si>
  <si>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</si>
  <si>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</si>
  <si>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</si>
  <si>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</si>
  <si>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</si>
  <si>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</si>
  <si>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</si>
  <si>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</si>
  <si>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</si>
  <si>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</si>
  <si>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</si>
  <si>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</si>
  <si>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</si>
  <si>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</si>
  <si>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</si>
  <si>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</si>
  <si>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</si>
  <si>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</si>
  <si>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</si>
  <si>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</si>
  <si>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</si>
  <si>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</si>
  <si>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</si>
  <si>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</si>
  <si>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</si>
  <si>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</si>
  <si>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</si>
  <si>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</si>
  <si>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</si>
  <si>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</si>
  <si>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</si>
  <si>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</si>
  <si>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</si>
  <si>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</si>
  <si>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</si>
  <si>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</si>
  <si>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</si>
  <si>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</si>
  <si>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</si>
  <si>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</si>
  <si>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</si>
  <si>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</si>
  <si>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</si>
  <si>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</si>
  <si>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</si>
  <si>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</si>
  <si>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</si>
  <si>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</si>
  <si>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</si>
  <si>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</si>
  <si>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</si>
  <si>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</si>
  <si>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</si>
  <si>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</si>
  <si>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</si>
  <si>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</si>
  <si>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</si>
  <si>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</si>
  <si>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</si>
  <si>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</si>
  <si>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</si>
  <si>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</si>
  <si>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</si>
  <si>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</si>
  <si>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</si>
  <si>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</si>
  <si>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</si>
  <si>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</si>
  <si>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</si>
  <si>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</si>
  <si>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</si>
  <si>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</si>
  <si>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</si>
  <si>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</si>
  <si>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</si>
  <si>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</si>
  <si>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</si>
  <si>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</si>
  <si>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</si>
  <si>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</si>
  <si>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</si>
  <si>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</si>
  <si>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</si>
  <si>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</si>
  <si>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</si>
  <si>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</si>
  <si>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</si>
  <si>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</si>
  <si>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</si>
  <si>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</si>
  <si>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</si>
  <si>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</si>
  <si>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</si>
  <si>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</si>
  <si>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</si>
  <si>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</si>
  <si>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</si>
  <si>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</si>
  <si>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</si>
  <si>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</si>
  <si>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</si>
  <si>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</si>
  <si>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</si>
  <si>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</si>
  <si>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</si>
  <si>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</si>
  <si>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</si>
  <si>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</si>
  <si>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</si>
  <si>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</si>
  <si>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</si>
  <si>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</si>
  <si>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</si>
  <si>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</si>
  <si>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</si>
  <si>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</si>
  <si>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</si>
  <si>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</si>
  <si>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</si>
  <si>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</si>
  <si>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</si>
  <si>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</si>
  <si>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</si>
  <si>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</si>
  <si>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</si>
  <si>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</si>
  <si>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</si>
  <si>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</si>
  <si>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</si>
  <si>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</si>
  <si>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</si>
  <si>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</si>
  <si>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</si>
  <si>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</si>
  <si>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</si>
  <si>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</si>
  <si>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</si>
  <si>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</si>
  <si>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</si>
  <si>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</si>
  <si>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</si>
  <si>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</si>
  <si>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</si>
  <si>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</si>
  <si>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</si>
  <si>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</si>
  <si>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</si>
  <si>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</si>
  <si>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</si>
  <si>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</si>
  <si>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</si>
  <si>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</si>
  <si>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</si>
  <si>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</si>
  <si>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</si>
  <si>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</si>
  <si>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</si>
  <si>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</si>
  <si>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</si>
  <si>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</si>
  <si>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</si>
  <si>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</si>
  <si>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</si>
  <si>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</si>
  <si>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</si>
  <si>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</si>
  <si>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</si>
  <si>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</si>
  <si>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</si>
  <si>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</si>
  <si>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</si>
  <si>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</si>
  <si>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</si>
  <si>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</si>
  <si>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</si>
  <si>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</si>
  <si>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</si>
  <si>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</si>
  <si>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</si>
  <si>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</si>
  <si>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</si>
  <si>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</si>
  <si>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</si>
  <si>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</si>
  <si>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</si>
  <si>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</si>
  <si>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</si>
  <si>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</si>
  <si>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</si>
  <si>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</si>
  <si>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</si>
  <si>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</si>
  <si>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</si>
  <si>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</si>
  <si>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</si>
  <si>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</si>
  <si>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</si>
  <si>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</si>
  <si>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</si>
  <si>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</si>
  <si>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</si>
  <si>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</si>
  <si>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</si>
  <si>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</si>
  <si>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</si>
  <si>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</si>
  <si>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</si>
  <si>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</si>
  <si>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</si>
  <si>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</si>
  <si>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</si>
  <si>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</si>
  <si>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</si>
  <si>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</si>
  <si>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</si>
  <si>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</si>
  <si>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</si>
  <si>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</si>
  <si>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</si>
  <si>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</si>
  <si>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</si>
  <si>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</si>
  <si>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</si>
  <si>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</si>
  <si>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</si>
  <si>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</si>
  <si>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</si>
  <si>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</si>
  <si>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</si>
  <si>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</si>
  <si>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</si>
  <si>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</si>
  <si>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</si>
  <si>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</si>
  <si>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</si>
  <si>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</si>
  <si>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</si>
  <si>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</si>
  <si>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</si>
  <si>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</si>
  <si>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</si>
  <si>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</si>
  <si>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</si>
  <si>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</si>
  <si>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</si>
  <si>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</si>
  <si>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</si>
  <si>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</si>
  <si>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</si>
  <si>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</si>
  <si>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</si>
  <si>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</si>
  <si>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</si>
  <si>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</si>
  <si>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</si>
  <si>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</si>
  <si>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</si>
  <si>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</si>
  <si>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</si>
  <si>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</si>
  <si>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</si>
  <si>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</si>
  <si>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</si>
  <si>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</si>
  <si>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</si>
  <si>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</si>
  <si>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</si>
  <si>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</si>
  <si>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</si>
  <si>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</si>
  <si>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</si>
  <si>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</si>
  <si>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</si>
  <si>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</si>
  <si>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</si>
  <si>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</si>
  <si>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</si>
  <si>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</si>
  <si>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</si>
  <si>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</si>
  <si>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</si>
  <si>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</si>
  <si>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</si>
  <si>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</si>
  <si>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</si>
  <si>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</si>
  <si>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</si>
  <si>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</si>
  <si>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</si>
  <si>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</si>
  <si>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</si>
  <si>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</si>
  <si>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</si>
  <si>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</si>
  <si>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</si>
  <si>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</si>
  <si>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</si>
  <si>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</si>
  <si>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</si>
  <si>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</si>
  <si>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</si>
  <si>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</si>
  <si>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</si>
  <si>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</si>
  <si>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</si>
  <si>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</si>
  <si>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</si>
  <si>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</si>
  <si>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</si>
  <si>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</si>
  <si>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</si>
  <si>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</si>
  <si>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</si>
  <si>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</si>
  <si>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</si>
  <si>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</si>
  <si>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</si>
  <si>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</si>
  <si>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</si>
  <si>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</si>
  <si>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</si>
  <si>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</si>
  <si>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</si>
  <si>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</si>
  <si>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</si>
  <si>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</si>
  <si>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</si>
  <si>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</si>
  <si>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</si>
  <si>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</si>
  <si>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</si>
  <si>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</si>
  <si>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</si>
  <si>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</si>
  <si>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</si>
  <si>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</si>
  <si>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</si>
  <si>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</si>
  <si>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</si>
  <si>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</si>
  <si>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</si>
  <si>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</si>
  <si>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</si>
  <si>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</si>
  <si>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</si>
  <si>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</si>
  <si>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</si>
  <si>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</si>
  <si>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</si>
  <si>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</si>
  <si>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</si>
  <si>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</si>
  <si>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</si>
  <si>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</si>
  <si>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</si>
  <si>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</si>
  <si>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</si>
  <si>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</si>
  <si>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</si>
  <si>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</si>
  <si>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</si>
  <si>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</si>
  <si>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</si>
  <si>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</si>
  <si>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</si>
  <si>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</si>
  <si>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</si>
  <si>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</si>
  <si>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</si>
  <si>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</si>
  <si>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</si>
  <si>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</si>
  <si>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</si>
  <si>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</si>
  <si>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</si>
  <si>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</si>
  <si>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</si>
  <si>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</si>
  <si>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</si>
  <si>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</si>
  <si>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</si>
  <si>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</si>
  <si>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</si>
  <si>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</si>
  <si>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</si>
  <si>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</si>
  <si>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</si>
  <si>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</si>
  <si>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</si>
  <si>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</si>
  <si>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</si>
  <si>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</si>
  <si>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</si>
  <si>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</si>
  <si>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</si>
  <si>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</si>
  <si>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</si>
  <si>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</si>
  <si>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</si>
  <si>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</si>
  <si>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</si>
  <si>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</si>
  <si>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</si>
  <si>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</si>
  <si>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</si>
  <si>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</si>
  <si>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</si>
  <si>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</si>
  <si>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</si>
  <si>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</si>
  <si>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</si>
  <si>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</si>
  <si>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</si>
  <si>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</si>
  <si>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</si>
  <si>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</si>
  <si>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</si>
  <si>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</si>
  <si>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</si>
  <si>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</si>
  <si>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</si>
  <si>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</si>
  <si>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</si>
  <si>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</si>
  <si>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</si>
  <si>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</si>
  <si>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</si>
  <si>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</si>
  <si>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</si>
  <si>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</si>
  <si>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</si>
  <si>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</si>
  <si>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</si>
  <si>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</si>
  <si>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</si>
  <si>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</si>
  <si>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</si>
  <si>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</si>
  <si>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</si>
  <si>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</si>
  <si>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</si>
  <si>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</si>
  <si>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</si>
  <si>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</si>
  <si>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</si>
  <si>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</si>
  <si>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</si>
  <si>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</si>
  <si>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</si>
  <si>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</si>
  <si>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</si>
  <si>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</si>
  <si>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</si>
  <si>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</si>
  <si>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</si>
  <si>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</si>
  <si>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</si>
  <si>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</si>
  <si>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</si>
  <si>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</si>
  <si>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</si>
  <si>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</si>
  <si>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</si>
  <si>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</si>
  <si>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</si>
  <si>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</si>
  <si>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</si>
  <si>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</si>
  <si>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</si>
  <si>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</si>
  <si>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</si>
  <si>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</si>
  <si>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</si>
  <si>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</si>
  <si>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</si>
  <si>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</si>
  <si>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</si>
  <si>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</si>
  <si>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</si>
  <si>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</si>
  <si>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</si>
  <si>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</si>
  <si>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</si>
  <si>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</si>
  <si>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</si>
  <si>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</si>
  <si>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</si>
  <si>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</si>
  <si>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</si>
  <si>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</si>
  <si>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</si>
  <si>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</si>
  <si>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</si>
  <si>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</si>
  <si>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</si>
  <si>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</si>
  <si>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</si>
  <si>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</si>
  <si>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</si>
  <si>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</si>
  <si>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</si>
  <si>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</si>
  <si>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</si>
  <si>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</si>
  <si>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</si>
  <si>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</si>
  <si>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</si>
  <si>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</si>
  <si>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</si>
  <si>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</si>
  <si>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</si>
  <si>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</si>
  <si>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</si>
  <si>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</si>
  <si>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</si>
  <si>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</si>
  <si>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</si>
  <si>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</si>
  <si>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</si>
  <si>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</si>
  <si>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</si>
  <si>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</si>
  <si>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</si>
  <si>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</si>
  <si>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</si>
  <si>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</si>
  <si>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</si>
  <si>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</si>
  <si>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</si>
  <si>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</si>
  <si>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</si>
  <si>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</si>
  <si>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</si>
  <si>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</si>
  <si>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</si>
  <si>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</si>
  <si>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</si>
  <si>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</si>
  <si>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</si>
  <si>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</si>
  <si>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</si>
  <si>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</si>
  <si>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</si>
  <si>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</si>
  <si>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</si>
  <si>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</si>
  <si>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</si>
  <si>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</si>
  <si>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</si>
  <si>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</si>
  <si>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</si>
  <si>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</si>
  <si>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</si>
  <si>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</si>
  <si>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</si>
  <si>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</si>
  <si>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</si>
  <si>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</si>
  <si>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</si>
  <si>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</si>
  <si>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</si>
  <si>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</si>
  <si>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</si>
  <si>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</si>
  <si>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</si>
  <si>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</si>
  <si>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</si>
  <si>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</si>
  <si>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</si>
  <si>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</si>
  <si>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</si>
  <si>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</si>
  <si>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</si>
  <si>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</si>
  <si>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</si>
  <si>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</si>
  <si>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</si>
  <si>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</si>
  <si>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</si>
  <si>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</si>
  <si>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</si>
  <si>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</si>
  <si>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</si>
  <si>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</si>
  <si>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</si>
  <si>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</si>
  <si>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</si>
  <si>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</si>
  <si>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</si>
  <si>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</si>
  <si>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</si>
  <si>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</si>
  <si>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</si>
  <si>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</si>
  <si>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</si>
  <si>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</si>
  <si>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</si>
  <si>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</si>
  <si>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</si>
  <si>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</si>
  <si>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</si>
  <si>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</si>
  <si>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</si>
  <si>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</si>
  <si>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</si>
  <si>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</si>
  <si>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</si>
  <si>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</si>
  <si>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</si>
  <si>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</si>
  <si>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</si>
  <si>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</si>
  <si>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</si>
  <si>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</si>
  <si>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</si>
  <si>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</si>
  <si>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</si>
  <si>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</si>
  <si>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</si>
  <si>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</si>
  <si>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</si>
  <si>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</si>
  <si>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</si>
  <si>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</si>
  <si>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</si>
  <si>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</si>
  <si>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</si>
  <si>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</si>
  <si>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</si>
  <si>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</si>
  <si>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</si>
  <si>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</si>
  <si>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</si>
  <si>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</si>
  <si>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</si>
  <si>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</si>
  <si>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</si>
  <si>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</si>
  <si>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</si>
  <si>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</si>
  <si>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</si>
  <si>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</si>
  <si>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</si>
  <si>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</si>
  <si>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</si>
  <si>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</si>
  <si>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</si>
  <si>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</si>
  <si>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</si>
  <si>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</si>
  <si>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</si>
  <si>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</si>
  <si>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</si>
  <si>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</si>
  <si>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</si>
  <si>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</si>
  <si>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</si>
  <si>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</si>
  <si>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</si>
  <si>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</si>
  <si>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</si>
  <si>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</si>
  <si>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</si>
  <si>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</si>
  <si>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</si>
  <si>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</si>
  <si>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</si>
  <si>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</si>
  <si>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</si>
  <si>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</si>
  <si>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</si>
  <si>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</si>
  <si>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</si>
  <si>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</si>
  <si>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</si>
  <si>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</si>
  <si>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</si>
  <si>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</si>
  <si>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</si>
  <si>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</si>
  <si>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</si>
  <si>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</si>
  <si>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</si>
  <si>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</si>
  <si>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</si>
  <si>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</si>
  <si>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</si>
  <si>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</si>
  <si>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</si>
  <si>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</si>
  <si>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</si>
  <si>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</si>
  <si>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</si>
  <si>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</si>
  <si>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</si>
  <si>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</si>
  <si>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</si>
  <si>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</si>
  <si>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</si>
  <si>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</si>
  <si>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</si>
  <si>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</si>
  <si>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</si>
  <si>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</si>
  <si>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</si>
  <si>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</si>
  <si>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</si>
  <si>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</si>
  <si>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</si>
  <si>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</si>
  <si>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</si>
  <si>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</si>
  <si>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</si>
  <si>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</si>
  <si>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</si>
  <si>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</si>
  <si>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</si>
  <si>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</si>
  <si>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</si>
  <si>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</si>
  <si>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</si>
  <si>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</si>
  <si>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</si>
  <si>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</si>
  <si>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</si>
  <si>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</si>
  <si>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</si>
  <si>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</si>
  <si>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</si>
  <si>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</si>
  <si>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</si>
  <si>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</si>
  <si>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</si>
  <si>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</si>
  <si>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</si>
  <si>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</si>
  <si>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</si>
  <si>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</si>
  <si>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</si>
  <si>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</si>
  <si>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</si>
  <si>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</si>
  <si>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</si>
  <si>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</si>
  <si>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</si>
  <si>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</si>
  <si>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</si>
  <si>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</si>
  <si>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</si>
  <si>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</si>
  <si>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</si>
  <si>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</si>
  <si>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</si>
  <si>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</si>
  <si>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</si>
  <si>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</si>
  <si>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</si>
  <si>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</si>
  <si>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</si>
  <si>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</si>
  <si>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</si>
  <si>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</si>
  <si>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</si>
  <si>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</si>
  <si>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</si>
  <si>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</si>
  <si>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</si>
  <si>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</si>
  <si>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</si>
  <si>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</si>
  <si>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</si>
  <si>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</si>
  <si>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</si>
  <si>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</si>
  <si>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</si>
  <si>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</si>
  <si>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</si>
  <si>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</si>
  <si>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</si>
  <si>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</si>
  <si>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</si>
  <si>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</si>
  <si>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</si>
  <si>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</si>
  <si>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</si>
  <si>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</si>
  <si>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</si>
  <si>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</si>
  <si>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</si>
  <si>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</si>
  <si>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</si>
  <si>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</si>
  <si>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</si>
  <si>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</si>
  <si>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</si>
  <si>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</si>
  <si>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</si>
  <si>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</si>
  <si>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</si>
  <si>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</si>
  <si>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</si>
  <si>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</si>
  <si>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</si>
  <si>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</si>
  <si>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</si>
  <si>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</si>
  <si>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</si>
  <si>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</si>
  <si>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</si>
  <si>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</si>
  <si>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</si>
  <si>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</si>
  <si>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</si>
  <si>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</si>
  <si>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</si>
  <si>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</si>
  <si>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</si>
  <si>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</si>
  <si>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</si>
  <si>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</si>
  <si>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</si>
  <si>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</si>
  <si>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</si>
  <si>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</si>
  <si>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</si>
  <si>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</si>
  <si>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</si>
  <si>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</si>
  <si>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</si>
  <si>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</si>
  <si>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</si>
  <si>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</si>
  <si>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</si>
  <si>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</si>
  <si>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</si>
  <si>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</si>
  <si>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</si>
  <si>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</si>
  <si>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</si>
  <si>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</si>
  <si>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</si>
  <si>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</si>
  <si>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</si>
  <si>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</si>
  <si>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</si>
  <si>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</si>
  <si>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</si>
  <si>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</si>
  <si>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</si>
  <si>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</si>
  <si>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</si>
  <si>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</si>
  <si>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</si>
  <si>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</si>
  <si>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</si>
  <si>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</si>
  <si>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</si>
  <si>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</si>
  <si>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</si>
  <si>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</si>
  <si>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</si>
  <si>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</si>
  <si>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</si>
  <si>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</si>
  <si>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</si>
  <si>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</si>
  <si>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</si>
  <si>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</si>
  <si>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</si>
  <si>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</si>
  <si>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</si>
  <si>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</si>
  <si>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</si>
  <si>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</si>
  <si>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</si>
  <si>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</si>
  <si>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</si>
  <si>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</si>
  <si>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</si>
  <si>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</si>
  <si>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</si>
  <si>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</si>
  <si>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</si>
  <si>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</si>
  <si>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</si>
  <si>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</si>
  <si>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</si>
  <si>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</si>
  <si>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</si>
  <si>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</si>
  <si>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</si>
  <si>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</si>
  <si>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</si>
  <si>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</si>
  <si>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</si>
  <si>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</si>
  <si>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</si>
  <si>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</si>
  <si>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</si>
  <si>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</si>
  <si>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</si>
  <si>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</si>
  <si>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</si>
  <si>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</si>
  <si>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</si>
  <si>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</si>
  <si>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</si>
  <si>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</si>
  <si>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</si>
  <si>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</si>
  <si>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</si>
  <si>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</si>
  <si>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</si>
  <si>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</si>
  <si>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</si>
  <si>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</si>
  <si>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</si>
  <si>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</si>
  <si>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</si>
  <si>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</si>
  <si>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</si>
  <si>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</si>
  <si>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</si>
  <si>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</si>
  <si>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</si>
  <si>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</si>
  <si>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</si>
  <si>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</si>
  <si>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</si>
  <si>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</si>
  <si>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</si>
  <si>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</si>
  <si>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</si>
  <si>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</si>
  <si>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</si>
  <si>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</si>
  <si>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</si>
  <si>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</si>
  <si>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</si>
  <si>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</si>
  <si>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</si>
  <si>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</si>
  <si>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</si>
  <si>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</si>
  <si>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</si>
  <si>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</si>
  <si>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</si>
  <si>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</si>
  <si>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</si>
  <si>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</si>
  <si>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</si>
  <si>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</si>
  <si>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</si>
  <si>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</si>
  <si>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</si>
  <si>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</si>
  <si>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</si>
  <si>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</si>
  <si>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</si>
  <si>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</si>
  <si>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</si>
  <si>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</si>
  <si>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</si>
  <si>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</si>
  <si>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</si>
  <si>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</si>
  <si>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</si>
  <si>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</si>
  <si>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</si>
  <si>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</si>
  <si>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</si>
  <si>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</si>
  <si>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</si>
  <si>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</si>
  <si>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</si>
  <si>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</si>
  <si>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</si>
  <si>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</si>
  <si>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</si>
  <si>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</si>
  <si>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</si>
  <si>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</si>
  <si>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</si>
  <si>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</si>
  <si>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</si>
  <si>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</si>
  <si>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</si>
  <si>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</si>
  <si>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</si>
  <si>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</si>
  <si>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</si>
  <si>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</si>
  <si>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</si>
  <si>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</si>
  <si>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</si>
  <si>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</si>
  <si>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</si>
  <si>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</si>
  <si>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</si>
  <si>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</si>
  <si>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</si>
  <si>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</si>
  <si>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</si>
  <si>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</si>
  <si>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</si>
  <si>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</si>
  <si>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</si>
  <si>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</si>
  <si>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</si>
  <si>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</si>
  <si>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</si>
  <si>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</si>
  <si>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</si>
  <si>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</si>
  <si>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</si>
  <si>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</si>
  <si>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</si>
  <si>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</si>
  <si>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</si>
  <si>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</si>
  <si>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</si>
  <si>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</si>
  <si>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</si>
  <si>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</si>
  <si>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</si>
  <si>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</si>
  <si>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</si>
  <si>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</si>
  <si>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</si>
  <si>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</si>
  <si>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</si>
  <si>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</si>
  <si>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</si>
  <si>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</si>
  <si>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</si>
  <si>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</si>
  <si>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</si>
  <si>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</si>
  <si>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</si>
  <si>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</si>
  <si>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</si>
  <si>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</si>
  <si>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</si>
  <si>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</si>
  <si>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</si>
  <si>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</si>
  <si>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</si>
  <si>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</si>
  <si>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</si>
  <si>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</si>
  <si>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</si>
  <si>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</si>
  <si>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</si>
  <si>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</si>
  <si>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</si>
  <si>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</si>
  <si>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</si>
  <si>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</si>
  <si>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</si>
  <si>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</si>
  <si>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</si>
  <si>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</si>
  <si>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</si>
  <si>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</si>
  <si>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</si>
  <si>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</si>
  <si>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</si>
  <si>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</si>
  <si>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</si>
  <si>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</si>
  <si>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</si>
  <si>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</si>
  <si>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</si>
  <si>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</si>
  <si>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</si>
  <si>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</si>
  <si>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</si>
  <si>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</si>
  <si>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</si>
  <si>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</si>
  <si>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</si>
  <si>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</si>
  <si>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</si>
  <si>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</si>
  <si>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</si>
  <si>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</si>
  <si>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</si>
  <si>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</si>
  <si>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</si>
  <si>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</si>
  <si>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</si>
  <si>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</si>
  <si>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</si>
  <si>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</si>
  <si>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</si>
  <si>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</si>
  <si>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</si>
  <si>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</si>
  <si>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</si>
  <si>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</si>
  <si>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</si>
  <si>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</si>
  <si>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</si>
  <si>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</si>
  <si>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</si>
  <si>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</si>
  <si>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</si>
  <si>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</si>
  <si>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</si>
  <si>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</si>
  <si>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</si>
  <si>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</si>
  <si>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</si>
  <si>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</si>
  <si>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</si>
  <si>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</si>
  <si>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</si>
  <si>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</si>
  <si>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</si>
  <si>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</si>
  <si>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</si>
  <si>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</si>
  <si>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</si>
  <si>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</si>
  <si>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</si>
  <si>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</si>
  <si>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</si>
  <si>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</si>
  <si>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</si>
  <si>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</si>
  <si>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</si>
  <si>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</si>
  <si>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</si>
  <si>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</si>
  <si>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</si>
  <si>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</si>
  <si>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</si>
  <si>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</si>
  <si>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</si>
  <si>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</si>
  <si>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</si>
  <si>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</si>
  <si>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</si>
  <si>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</si>
  <si>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</si>
  <si>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</si>
  <si>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</si>
  <si>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</si>
  <si>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</si>
  <si>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</si>
  <si>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</si>
  <si>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</si>
  <si>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</si>
  <si>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</si>
  <si>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</si>
  <si>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</si>
  <si>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</si>
  <si>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</si>
  <si>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</si>
  <si>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</si>
  <si>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</si>
  <si>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</si>
  <si>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</si>
  <si>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</si>
  <si>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</si>
  <si>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</si>
  <si>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</si>
  <si>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</si>
  <si>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</si>
  <si>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</si>
  <si>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</si>
  <si>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</si>
  <si>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</si>
  <si>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</si>
  <si>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</si>
  <si>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</si>
  <si>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</si>
  <si>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</si>
  <si>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</si>
  <si>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</si>
  <si>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</si>
  <si>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</si>
  <si>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</si>
  <si>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</si>
  <si>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</si>
  <si>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</si>
  <si>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</si>
  <si>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</si>
  <si>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</si>
  <si>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</si>
  <si>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</si>
  <si>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</si>
  <si>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</si>
  <si>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</si>
  <si>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</si>
  <si>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</si>
  <si>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</si>
  <si>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</si>
  <si>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</si>
  <si>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</si>
  <si>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</si>
  <si>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</si>
  <si>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</si>
  <si>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</si>
  <si>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</si>
  <si>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</si>
  <si>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</si>
  <si>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</si>
  <si>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</si>
  <si>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</si>
  <si>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</si>
  <si>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</si>
  <si>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</si>
  <si>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</si>
  <si>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</si>
  <si>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</si>
  <si>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</si>
  <si>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</si>
  <si>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</si>
  <si>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</si>
  <si>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</si>
  <si>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</si>
  <si>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</si>
  <si>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</si>
  <si>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</si>
  <si>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</si>
  <si>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</si>
  <si>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</si>
  <si>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</si>
  <si>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</si>
  <si>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</si>
  <si>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</si>
  <si>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</si>
  <si>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</si>
  <si>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</si>
  <si>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</si>
  <si>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</si>
  <si>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</si>
  <si>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</si>
  <si>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</si>
  <si>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</si>
  <si>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</si>
  <si>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</si>
  <si>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</si>
  <si>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</si>
  <si>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</si>
  <si>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</si>
  <si>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</si>
  <si>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</si>
  <si>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</si>
  <si>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</si>
  <si>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</si>
  <si>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</si>
  <si>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</si>
  <si>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</si>
  <si>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</si>
  <si>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</si>
  <si>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</si>
  <si>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</si>
  <si>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</si>
  <si>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</si>
  <si>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</si>
  <si>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</si>
  <si>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</si>
  <si>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</si>
  <si>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</si>
  <si>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</si>
  <si>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</si>
  <si>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</si>
  <si>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</si>
  <si>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</si>
  <si>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</si>
  <si>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</si>
  <si>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</si>
  <si>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</si>
  <si>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</si>
  <si>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</si>
  <si>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</si>
  <si>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</si>
  <si>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</si>
  <si>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</si>
  <si>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</si>
  <si>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</si>
  <si>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</si>
  <si>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</si>
  <si>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</si>
  <si>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</si>
  <si>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</si>
  <si>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</si>
  <si>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</si>
  <si>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</si>
  <si>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</si>
  <si>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</si>
  <si>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</si>
  <si>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</si>
  <si>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</si>
  <si>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</si>
  <si>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</si>
  <si>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</si>
  <si>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</si>
  <si>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</si>
  <si>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</si>
  <si>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</si>
  <si>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</si>
  <si>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</si>
  <si>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</si>
  <si>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</si>
  <si>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</si>
  <si>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</si>
  <si>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</si>
  <si>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</si>
  <si>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</si>
  <si>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</si>
  <si>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</si>
  <si>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</si>
  <si>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</si>
  <si>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</si>
  <si>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</si>
  <si>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</si>
  <si>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</si>
  <si>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</si>
  <si>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</si>
  <si>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</si>
  <si>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</si>
  <si>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</si>
  <si>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</si>
  <si>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</si>
  <si>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</si>
  <si>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</si>
  <si>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</si>
  <si>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</si>
  <si>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</si>
  <si>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</si>
  <si>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</si>
  <si>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</si>
  <si>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</si>
  <si>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</si>
  <si>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</si>
  <si>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</si>
  <si>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</si>
  <si>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</si>
  <si>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</si>
  <si>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</si>
  <si>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</si>
  <si>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</si>
  <si>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</si>
  <si>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</si>
  <si>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</si>
  <si>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</si>
  <si>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</si>
  <si>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</si>
  <si>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</si>
  <si>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</si>
  <si>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</si>
  <si>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</si>
  <si>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</si>
  <si>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</si>
  <si>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</si>
  <si>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</si>
  <si>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</si>
  <si>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</si>
  <si>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</si>
  <si>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</si>
  <si>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</si>
  <si>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</si>
  <si>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</si>
  <si>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</si>
  <si>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</si>
  <si>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</si>
  <si>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</si>
  <si>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</si>
  <si>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</si>
  <si>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</si>
  <si>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</si>
  <si>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</si>
  <si>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</si>
  <si>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</si>
  <si>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</si>
  <si>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</si>
  <si>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</si>
  <si>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</si>
  <si>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</si>
  <si>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</si>
  <si>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</si>
  <si>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</si>
  <si>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</si>
  <si>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</si>
  <si>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</si>
  <si>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</si>
  <si>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</si>
  <si>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</si>
  <si>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</si>
  <si>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</si>
  <si>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</si>
  <si>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</si>
  <si>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</si>
  <si>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</si>
  <si>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</si>
  <si>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</si>
  <si>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</si>
  <si>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</si>
  <si>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</si>
  <si>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</si>
  <si>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</si>
  <si>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</si>
  <si>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</si>
  <si>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</si>
  <si>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</si>
  <si>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</si>
  <si>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</si>
  <si>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</si>
  <si>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</si>
  <si>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</si>
  <si>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</si>
  <si>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</si>
  <si>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</si>
  <si>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</si>
  <si>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</si>
  <si>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</si>
  <si>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</si>
  <si>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</si>
  <si>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</si>
  <si>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</si>
  <si>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</si>
  <si>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</si>
  <si>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</si>
  <si>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</si>
  <si>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</si>
  <si>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</si>
  <si>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</si>
  <si>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</si>
  <si>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</si>
  <si>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</si>
  <si>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</si>
  <si>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</si>
  <si>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</si>
  <si>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</si>
  <si>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</si>
  <si>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</si>
  <si>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</si>
  <si>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</si>
  <si>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</si>
  <si>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</si>
  <si>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</si>
  <si>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</si>
  <si>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</si>
  <si>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</si>
  <si>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</si>
  <si>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</si>
  <si>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</si>
  <si>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</si>
  <si>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</si>
  <si>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</si>
  <si>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</si>
  <si>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</si>
  <si>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</si>
  <si>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</si>
  <si>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</si>
  <si>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</si>
  <si>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</si>
  <si>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</si>
  <si>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</si>
  <si>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</si>
  <si>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</si>
  <si>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</si>
  <si>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</si>
  <si>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</si>
  <si>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</si>
  <si>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</si>
  <si>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</si>
  <si>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</si>
  <si>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</si>
  <si>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</si>
  <si>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</si>
  <si>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</si>
  <si>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</si>
  <si>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</si>
  <si>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</si>
  <si>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</si>
  <si>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</si>
  <si>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</si>
  <si>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</si>
  <si>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</si>
  <si>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</si>
  <si>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</si>
  <si>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</si>
  <si>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</si>
  <si>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</si>
  <si>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</si>
  <si>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</si>
  <si>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</si>
  <si>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</si>
  <si>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</si>
  <si>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</si>
  <si>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</si>
  <si>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</si>
  <si>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</si>
  <si>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</si>
  <si>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</si>
  <si>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</si>
  <si>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</si>
  <si>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</si>
  <si>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</si>
  <si>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</si>
  <si>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</si>
  <si>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</si>
  <si>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</si>
  <si>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</si>
  <si>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</si>
  <si>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</si>
  <si>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</si>
  <si>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</si>
  <si>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</si>
  <si>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</si>
  <si>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</si>
  <si>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</si>
  <si>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</si>
  <si>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</si>
  <si>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</si>
  <si>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</si>
  <si>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</si>
  <si>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</si>
  <si>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</si>
  <si>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</si>
  <si>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</si>
  <si>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</si>
  <si>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</si>
  <si>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</si>
  <si>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</si>
  <si>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</si>
  <si>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</si>
  <si>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</si>
  <si>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</si>
  <si>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</si>
  <si>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</si>
  <si>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</si>
  <si>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</si>
  <si>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</si>
  <si>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</si>
  <si>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</si>
  <si>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</si>
  <si>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</si>
  <si>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</si>
  <si>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</si>
  <si>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</si>
  <si>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</si>
  <si>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</si>
  <si>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</si>
  <si>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</si>
  <si>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</si>
  <si>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</si>
  <si>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</si>
  <si>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</si>
  <si>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</si>
  <si>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</si>
  <si>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</si>
  <si>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</si>
  <si>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</si>
  <si>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</si>
  <si>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</si>
  <si>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</si>
  <si>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</si>
  <si>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</si>
  <si>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</si>
  <si>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</si>
  <si>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</si>
  <si>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</si>
  <si>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</si>
  <si>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</si>
  <si>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</si>
  <si>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</si>
  <si>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</si>
  <si>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</si>
  <si>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</si>
  <si>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</si>
  <si>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</si>
  <si>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</si>
  <si>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</si>
  <si>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</si>
  <si>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</si>
  <si>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</si>
  <si>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</si>
  <si>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</si>
  <si>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</si>
  <si>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</si>
  <si>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</si>
  <si>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</si>
  <si>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</si>
  <si>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</si>
  <si>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</si>
  <si>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</si>
  <si>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</si>
  <si>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</si>
  <si>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</si>
  <si>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</si>
  <si>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</si>
  <si>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</si>
  <si>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</si>
  <si>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</si>
  <si>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</si>
  <si>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</si>
  <si>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</si>
  <si>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</si>
  <si>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</si>
  <si>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</si>
  <si>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</si>
  <si>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</si>
  <si>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</si>
  <si>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</si>
  <si>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</si>
  <si>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</si>
  <si>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</si>
  <si>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</si>
  <si>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</si>
  <si>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</si>
  <si>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</si>
  <si>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</si>
  <si>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</si>
  <si>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</si>
  <si>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</si>
  <si>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</si>
  <si>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</si>
  <si>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</si>
  <si>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</si>
  <si>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</si>
  <si>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</si>
  <si>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</si>
  <si>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</si>
  <si>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</si>
  <si>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</si>
  <si>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</si>
  <si>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</si>
  <si>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</si>
  <si>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</si>
  <si>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</si>
  <si>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</si>
  <si>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</si>
  <si>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</si>
  <si>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</si>
  <si>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</si>
  <si>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</si>
  <si>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</si>
  <si>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</si>
  <si>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</si>
  <si>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</si>
  <si>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</si>
  <si>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</si>
  <si>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</si>
  <si>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</si>
  <si>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</si>
  <si>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</si>
  <si>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</si>
  <si>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</si>
  <si>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</si>
  <si>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</si>
  <si>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</si>
  <si>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</si>
  <si>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</si>
  <si>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</si>
  <si>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</si>
  <si>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</si>
  <si>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</si>
  <si>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</si>
  <si>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</si>
  <si>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</si>
  <si>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</si>
  <si>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</si>
  <si>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</si>
  <si>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</si>
  <si>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</si>
  <si>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</si>
  <si>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</si>
  <si>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</si>
  <si>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</si>
  <si>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</si>
  <si>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</si>
  <si>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</si>
  <si>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</si>
  <si>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</si>
  <si>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</si>
  <si>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</si>
  <si>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</si>
  <si>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</si>
  <si>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</si>
  <si>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</si>
  <si>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</si>
  <si>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</si>
  <si>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</si>
  <si>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</si>
  <si>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</si>
  <si>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</si>
  <si>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</si>
  <si>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</si>
  <si>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</si>
  <si>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</si>
  <si>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</si>
  <si>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</si>
  <si>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</si>
  <si>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</si>
  <si>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</si>
  <si>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</si>
  <si>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</si>
  <si>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</si>
  <si>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</si>
  <si>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</si>
  <si>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</si>
  <si>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</si>
  <si>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</si>
  <si>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</si>
  <si>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</si>
  <si>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</si>
  <si>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</si>
  <si>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</si>
  <si>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</si>
  <si>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</si>
  <si>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</si>
  <si>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</si>
  <si>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</si>
  <si>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</si>
  <si>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</si>
  <si>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</si>
  <si>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</si>
  <si>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</si>
  <si>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</si>
  <si>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</si>
  <si>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</si>
  <si>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</si>
  <si>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</si>
  <si>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</si>
  <si>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</si>
  <si>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</si>
  <si>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</si>
  <si>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</si>
  <si>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</si>
  <si>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</si>
  <si>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</si>
  <si>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</si>
  <si>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</si>
  <si>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</si>
  <si>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</si>
  <si>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</si>
  <si>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</si>
  <si>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</si>
  <si>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</si>
  <si>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</si>
  <si>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</si>
  <si>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</si>
  <si>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</si>
  <si>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</si>
  <si>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</si>
  <si>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</si>
  <si>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</si>
  <si>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</si>
  <si>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</si>
  <si>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</si>
  <si>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</si>
  <si>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</si>
  <si>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</si>
  <si>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</si>
  <si>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</si>
  <si>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</si>
  <si>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</si>
  <si>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</si>
  <si>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</si>
  <si>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</si>
  <si>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</si>
  <si>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</si>
  <si>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</si>
  <si>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</si>
  <si>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</si>
  <si>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</si>
  <si>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</si>
  <si>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</si>
  <si>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</si>
  <si>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</si>
  <si>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</si>
  <si>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</si>
  <si>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</si>
  <si>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</si>
  <si>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</si>
  <si>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</si>
  <si>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</si>
  <si>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</si>
  <si>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</si>
  <si>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</si>
  <si>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</si>
  <si>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</si>
  <si>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</si>
  <si>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</si>
  <si>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</si>
  <si>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</si>
  <si>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</si>
  <si>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</si>
  <si>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</si>
  <si>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</si>
  <si>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</si>
  <si>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</si>
  <si>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</si>
  <si>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</si>
  <si>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</si>
  <si>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</si>
  <si>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</si>
  <si>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</si>
  <si>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</si>
  <si>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</si>
  <si>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</si>
  <si>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</si>
  <si>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</si>
  <si>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</si>
  <si>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</si>
  <si>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</si>
  <si>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</si>
  <si>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</si>
  <si>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</si>
  <si>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</si>
  <si>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</si>
  <si>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</si>
  <si>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</si>
  <si>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</si>
  <si>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</si>
  <si>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</si>
  <si>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</si>
  <si>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</si>
  <si>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</si>
  <si>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</si>
  <si>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</si>
  <si>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</si>
  <si>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</si>
  <si>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</si>
  <si>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</si>
  <si>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</si>
  <si>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</si>
  <si>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</si>
  <si>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</si>
  <si>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</si>
  <si>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</si>
  <si>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</si>
  <si>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</si>
  <si>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</si>
  <si>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</si>
  <si>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</si>
  <si>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</si>
  <si>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</si>
  <si>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</si>
  <si>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</si>
  <si>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</si>
  <si>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</si>
  <si>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</si>
  <si>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</si>
  <si>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</si>
  <si>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</si>
  <si>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</si>
  <si>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</si>
  <si>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</si>
  <si>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</si>
  <si>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</si>
  <si>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</si>
  <si>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</si>
  <si>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</si>
  <si>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</si>
  <si>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</si>
  <si>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</si>
  <si>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</si>
  <si>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</si>
  <si>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</si>
  <si>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</si>
  <si>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</si>
  <si>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</si>
  <si>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</si>
  <si>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</si>
  <si>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</si>
  <si>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</si>
  <si>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</si>
  <si>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</si>
  <si>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</si>
  <si>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</si>
  <si>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</si>
  <si>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</si>
  <si>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</si>
  <si>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</si>
  <si>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</si>
  <si>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</si>
  <si>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</si>
  <si>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</si>
  <si>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</si>
  <si>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</si>
  <si>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</si>
  <si>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</si>
  <si>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</si>
  <si>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</si>
  <si>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</si>
  <si>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</si>
  <si>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</si>
  <si>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</si>
  <si>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</si>
  <si>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</si>
  <si>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</si>
  <si>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</si>
  <si>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</si>
  <si>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</si>
  <si>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</si>
  <si>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</si>
  <si>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</si>
  <si>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</si>
  <si>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</si>
  <si>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</si>
  <si>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</si>
  <si>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</si>
  <si>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</si>
  <si>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</si>
  <si>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</si>
  <si>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</si>
  <si>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</si>
  <si>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</si>
  <si>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</si>
  <si>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</si>
  <si>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</si>
  <si>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</si>
  <si>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</si>
  <si>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</si>
  <si>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</si>
  <si>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</si>
  <si>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</si>
  <si>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</si>
  <si>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</si>
  <si>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</si>
  <si>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</si>
  <si>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</si>
  <si>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</si>
  <si>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</si>
  <si>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</si>
  <si>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</si>
  <si>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</si>
  <si>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</si>
  <si>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</si>
  <si>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</si>
  <si>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</si>
  <si>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</si>
  <si>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</si>
  <si>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</si>
  <si>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</si>
  <si>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</si>
  <si>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</si>
  <si>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</si>
  <si>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</si>
  <si>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</si>
  <si>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</si>
  <si>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</si>
  <si>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</si>
  <si>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</si>
  <si>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</si>
  <si>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</si>
  <si>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</si>
  <si>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</si>
  <si>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</si>
  <si>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</si>
  <si>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</si>
  <si>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</si>
  <si>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</si>
  <si>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</si>
  <si>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</si>
  <si>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</si>
  <si>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</si>
  <si>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</si>
  <si>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</si>
  <si>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</si>
  <si>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</si>
  <si>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</si>
  <si>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</si>
  <si>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</si>
  <si>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</si>
  <si>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</si>
  <si>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</si>
  <si>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</si>
  <si>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</si>
  <si>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</si>
  <si>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</si>
  <si>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</si>
  <si>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</si>
  <si>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</si>
  <si>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</si>
  <si>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</si>
  <si>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</si>
  <si>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</si>
  <si>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</si>
  <si>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</si>
  <si>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</si>
  <si>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</si>
  <si>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</si>
  <si>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</si>
  <si>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</si>
  <si>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</si>
  <si>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</si>
  <si>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</si>
  <si>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</si>
  <si>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</si>
  <si>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</si>
  <si>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</si>
  <si>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</si>
  <si>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</si>
  <si>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</si>
  <si>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</si>
  <si>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</si>
  <si>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</si>
  <si>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</si>
  <si>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</si>
  <si>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</si>
  <si>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</si>
  <si>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</si>
  <si>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</si>
  <si>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</si>
  <si>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</si>
  <si>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</si>
  <si>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</si>
  <si>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</si>
  <si>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</si>
  <si>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</si>
  <si>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</si>
  <si>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</si>
  <si>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</si>
  <si>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</si>
  <si>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</si>
  <si>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</si>
  <si>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</si>
  <si>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</si>
  <si>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</si>
  <si>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</si>
  <si>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</si>
  <si>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</si>
  <si>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</si>
  <si>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</si>
  <si>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</si>
  <si>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</si>
  <si>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</si>
  <si>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</si>
  <si>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</si>
  <si>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</si>
  <si>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</si>
  <si>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</si>
  <si>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</si>
  <si>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</si>
  <si>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</si>
  <si>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</si>
  <si>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</si>
  <si>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</si>
  <si>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</si>
  <si>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</si>
  <si>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</si>
  <si>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</si>
  <si>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</si>
  <si>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</si>
  <si>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</si>
  <si>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</si>
  <si>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</si>
  <si>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</si>
  <si>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</si>
  <si>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</si>
  <si>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</si>
  <si>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</si>
  <si>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</si>
  <si>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</si>
  <si>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</si>
  <si>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</si>
  <si>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</si>
  <si>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</si>
  <si>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</si>
  <si>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</si>
  <si>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</si>
  <si>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</si>
  <si>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</si>
  <si>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</si>
  <si>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</si>
  <si>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</si>
  <si>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</si>
  <si>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</si>
  <si>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</si>
  <si>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</si>
  <si>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</si>
  <si>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</si>
  <si>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</si>
  <si>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</si>
  <si>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</si>
  <si>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</si>
  <si>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</si>
  <si>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</si>
  <si>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</si>
  <si>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</si>
  <si>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</si>
  <si>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</si>
  <si>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</si>
  <si>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</si>
  <si>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</si>
  <si>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</si>
  <si>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</si>
  <si>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</si>
  <si>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</si>
  <si>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</si>
  <si>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</si>
  <si>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</si>
  <si>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</si>
  <si>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</si>
  <si>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</si>
  <si>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</si>
  <si>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</si>
  <si>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</si>
  <si>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</si>
  <si>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</si>
  <si>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</si>
  <si>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</si>
  <si>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</si>
  <si>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</si>
  <si>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</si>
  <si>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</si>
  <si>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</si>
  <si>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</si>
  <si>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</si>
  <si>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</si>
  <si>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</si>
  <si>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</si>
  <si>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</si>
  <si>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</si>
  <si>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</si>
  <si>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</si>
  <si>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</si>
  <si>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</si>
  <si>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</si>
  <si>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</si>
  <si>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</si>
  <si>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</si>
  <si>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</si>
  <si>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</si>
  <si>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</si>
  <si>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</si>
  <si>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</si>
  <si>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</si>
  <si>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</si>
  <si>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</si>
  <si>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</si>
  <si>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</si>
  <si>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</si>
  <si>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</si>
  <si>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</si>
  <si>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</si>
  <si>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</si>
  <si>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</si>
  <si>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</si>
  <si>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</si>
  <si>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</si>
  <si>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</si>
  <si>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</si>
  <si>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</si>
  <si>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</si>
  <si>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</si>
  <si>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</si>
  <si>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</si>
  <si>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</si>
  <si>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</si>
  <si>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</si>
  <si>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</si>
  <si>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</si>
  <si>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</si>
  <si>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</si>
  <si>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</si>
  <si>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</si>
  <si>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</si>
  <si>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</si>
  <si>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</si>
  <si>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</si>
  <si>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</si>
  <si>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</si>
  <si>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</si>
  <si>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</si>
  <si>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</si>
  <si>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</si>
  <si>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</si>
  <si>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</si>
  <si>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</si>
  <si>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</si>
  <si>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</si>
  <si>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</si>
  <si>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</si>
  <si>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</si>
  <si>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</si>
  <si>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</si>
  <si>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</si>
  <si>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</si>
  <si>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</si>
  <si>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</si>
  <si>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</si>
  <si>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</si>
  <si>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</si>
  <si>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</si>
  <si>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</si>
  <si>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</si>
  <si>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</si>
  <si>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</si>
  <si>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</si>
  <si>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</si>
  <si>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</si>
  <si>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</si>
  <si>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</si>
  <si>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</si>
  <si>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</si>
  <si>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</si>
  <si>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</si>
  <si>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</si>
  <si>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</si>
  <si>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</si>
  <si>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</si>
  <si>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</si>
  <si>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</si>
  <si>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</si>
  <si>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</si>
  <si>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</si>
  <si>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</si>
  <si>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</si>
  <si>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</si>
  <si>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</si>
  <si>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</si>
  <si>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</si>
  <si>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</si>
  <si>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</si>
  <si>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</si>
  <si>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</si>
  <si>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</si>
  <si>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</si>
  <si>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</si>
  <si>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</si>
  <si>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</si>
  <si>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</si>
  <si>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</si>
  <si>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</si>
  <si>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</si>
  <si>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</si>
  <si>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</si>
  <si>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</si>
  <si>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</si>
  <si>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</si>
  <si>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</si>
  <si>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</si>
  <si>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</si>
  <si>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</si>
  <si>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</si>
  <si>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</si>
  <si>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</si>
  <si>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</si>
  <si>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</si>
  <si>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</si>
  <si>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</si>
  <si>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</si>
  <si>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</si>
  <si>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</si>
  <si>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</si>
  <si>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</si>
  <si>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</si>
  <si>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</si>
  <si>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</si>
  <si>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</si>
  <si>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</si>
  <si>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</si>
  <si>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</si>
  <si>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</si>
  <si>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</si>
  <si>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</si>
  <si>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</si>
  <si>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</si>
  <si>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</si>
  <si>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</si>
  <si>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</si>
  <si>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</si>
  <si>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</si>
  <si>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</si>
  <si>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</si>
  <si>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</si>
  <si>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</si>
  <si>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</si>
  <si>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</si>
  <si>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</si>
  <si>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</si>
  <si>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</si>
  <si>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</si>
  <si>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</si>
  <si>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</si>
  <si>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</si>
  <si>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</si>
  <si>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</si>
  <si>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</si>
  <si>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</si>
  <si>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</si>
  <si>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</si>
  <si>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</si>
  <si>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</si>
  <si>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</si>
  <si>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</si>
  <si>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</si>
  <si>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</si>
  <si>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</si>
  <si>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</si>
  <si>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</si>
  <si>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</si>
  <si>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</si>
  <si>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</si>
  <si>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</si>
  <si>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</si>
  <si>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</si>
  <si>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</si>
  <si>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</si>
  <si>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</si>
  <si>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</si>
  <si>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</si>
  <si>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</si>
  <si>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</si>
  <si>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</si>
  <si>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</si>
  <si>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</si>
  <si>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</si>
  <si>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</si>
  <si>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</si>
  <si>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</si>
  <si>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</si>
  <si>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</si>
  <si>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</si>
  <si>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</si>
  <si>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</si>
  <si>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</si>
  <si>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</si>
  <si>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</si>
  <si>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</si>
  <si>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</si>
  <si>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</si>
  <si>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</si>
  <si>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</si>
  <si>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</si>
  <si>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</si>
  <si>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</si>
  <si>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</si>
  <si>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</si>
  <si>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</si>
  <si>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</si>
  <si>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</si>
  <si>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</si>
  <si>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</si>
  <si>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</si>
  <si>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</si>
  <si>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</si>
  <si>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</si>
  <si>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</si>
  <si>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</si>
  <si>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</si>
  <si>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</si>
  <si>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</si>
  <si>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</si>
  <si>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</si>
  <si>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</si>
  <si>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</si>
  <si>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</si>
  <si>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</si>
  <si>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</si>
  <si>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</si>
  <si>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</si>
  <si>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</si>
  <si>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</si>
  <si>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</si>
  <si>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</si>
  <si>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</si>
  <si>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</si>
  <si>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</si>
  <si>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</si>
  <si>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</si>
  <si>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</si>
  <si>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</si>
  <si>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</si>
  <si>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</si>
  <si>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</si>
  <si>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</si>
  <si>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</si>
  <si>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</si>
  <si>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</si>
  <si>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</si>
  <si>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</si>
  <si>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</si>
  <si>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</si>
  <si>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</si>
  <si>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</si>
  <si>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</si>
  <si>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</si>
  <si>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</si>
  <si>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</si>
  <si>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</si>
  <si>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</si>
  <si>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</si>
  <si>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</si>
  <si>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</si>
  <si>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</si>
  <si>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</si>
  <si>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</si>
  <si>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</si>
  <si>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</si>
  <si>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</si>
  <si>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</si>
  <si>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</si>
  <si>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</si>
  <si>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</si>
  <si>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</si>
  <si>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</si>
  <si>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</si>
  <si>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</si>
  <si>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</si>
  <si>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</si>
  <si>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</si>
  <si>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</si>
  <si>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</si>
  <si>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</si>
  <si>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</si>
  <si>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</si>
  <si>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</si>
  <si>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</si>
  <si>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</si>
  <si>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</si>
  <si>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</si>
  <si>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</si>
  <si>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</si>
  <si>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</si>
  <si>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</si>
  <si>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</si>
  <si>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</si>
  <si>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</si>
  <si>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</si>
  <si>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</si>
  <si>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</si>
  <si>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</si>
  <si>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</si>
  <si>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</si>
  <si>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</si>
  <si>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</si>
  <si>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</si>
  <si>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</si>
  <si>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</si>
  <si>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</si>
  <si>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</si>
  <si>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</si>
  <si>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</si>
  <si>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</si>
  <si>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</si>
  <si>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</si>
  <si>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</si>
  <si>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</si>
  <si>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</si>
  <si>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</si>
  <si>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</si>
  <si>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</si>
  <si>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</si>
  <si>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</si>
  <si>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</si>
  <si>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</si>
  <si>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</si>
  <si>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</si>
  <si>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</si>
  <si>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</si>
  <si>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</si>
  <si>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</si>
  <si>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</si>
  <si>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</si>
  <si>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</si>
  <si>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</si>
  <si>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</si>
  <si>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</si>
  <si>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</si>
  <si>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</si>
  <si>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</si>
  <si>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</si>
  <si>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</si>
  <si>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</si>
  <si>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</si>
  <si>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</si>
  <si>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</si>
  <si>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</si>
  <si>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</si>
  <si>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</si>
  <si>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</si>
  <si>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</si>
  <si>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</si>
  <si>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</si>
  <si>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</si>
  <si>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</si>
  <si>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</si>
  <si>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</si>
  <si>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</si>
  <si>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</si>
  <si>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</si>
  <si>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</si>
  <si>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</si>
  <si>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</si>
  <si>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</si>
  <si>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</si>
  <si>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</si>
  <si>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</si>
  <si>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</si>
  <si>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</si>
  <si>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</si>
  <si>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</si>
  <si>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</si>
  <si>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</si>
  <si>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</si>
  <si>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</si>
  <si>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</si>
  <si>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</si>
  <si>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</si>
  <si>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</si>
  <si>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</si>
  <si>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</si>
  <si>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</si>
  <si>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</si>
  <si>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</si>
  <si>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</si>
  <si>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</si>
  <si>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</si>
  <si>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</si>
  <si>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</si>
  <si>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</si>
  <si>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</si>
  <si>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</si>
  <si>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</si>
  <si>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</si>
  <si>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</si>
  <si>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</si>
  <si>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</si>
  <si>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</si>
  <si>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</si>
  <si>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</si>
  <si>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</si>
  <si>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</si>
  <si>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</si>
  <si>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</si>
  <si>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</si>
  <si>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</si>
  <si>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</si>
  <si>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</si>
  <si>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</si>
  <si>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</si>
  <si>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</si>
  <si>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</si>
  <si>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</si>
  <si>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</si>
  <si>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</si>
  <si>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</si>
  <si>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</si>
  <si>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</si>
  <si>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</si>
  <si>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</si>
  <si>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</si>
  <si>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</si>
  <si>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</si>
  <si>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</si>
  <si>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</si>
  <si>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</si>
  <si>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</si>
  <si>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</si>
  <si>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</si>
  <si>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</si>
  <si>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</si>
  <si>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</si>
  <si>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</si>
  <si>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</si>
  <si>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</si>
  <si>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</si>
  <si>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</si>
  <si>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</si>
  <si>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</si>
  <si>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</si>
  <si>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</si>
  <si>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</si>
  <si>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</si>
  <si>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</si>
  <si>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</si>
  <si>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</si>
  <si>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</si>
  <si>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</si>
  <si>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</si>
  <si>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</si>
  <si>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</si>
  <si>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</si>
  <si>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</si>
  <si>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</si>
  <si>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</si>
  <si>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</si>
  <si>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</si>
  <si>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</si>
  <si>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</si>
  <si>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</si>
  <si>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</si>
  <si>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</si>
  <si>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</si>
  <si>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</si>
  <si>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</si>
  <si>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</si>
  <si>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</si>
  <si>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</si>
  <si>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</si>
  <si>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</si>
  <si>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</si>
  <si>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</si>
  <si>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</si>
  <si>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</si>
  <si>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</si>
  <si>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</si>
  <si>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</si>
  <si>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</si>
  <si>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</si>
  <si>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</si>
  <si>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</si>
  <si>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</si>
  <si>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</si>
  <si>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</si>
  <si>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</si>
  <si>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</si>
  <si>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</si>
  <si>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</si>
  <si>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</si>
  <si>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</si>
  <si>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</si>
  <si>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</si>
  <si>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</si>
  <si>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</si>
  <si>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</si>
  <si>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</si>
  <si>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</si>
  <si>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</si>
  <si>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</si>
  <si>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</si>
  <si>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</si>
  <si>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</si>
  <si>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</si>
  <si>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</si>
  <si>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</si>
  <si>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</si>
  <si>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</si>
  <si>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</si>
  <si>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</si>
  <si>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</si>
  <si>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</si>
  <si>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</si>
  <si>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</si>
  <si>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</si>
  <si>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</si>
  <si>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</si>
  <si>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</si>
  <si>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</si>
  <si>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</si>
  <si>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</si>
  <si>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</si>
  <si>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</si>
  <si>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</si>
  <si>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</si>
  <si>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</si>
  <si>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</si>
  <si>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</si>
  <si>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</si>
  <si>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</si>
  <si>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</si>
  <si>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</si>
  <si>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</si>
  <si>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</si>
  <si>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</si>
  <si>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</si>
  <si>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</si>
  <si>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</si>
  <si>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</si>
  <si>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</si>
  <si>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</si>
  <si>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</si>
  <si>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</si>
  <si>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</si>
  <si>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</si>
  <si>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</si>
  <si>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</si>
  <si>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</si>
  <si>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</si>
  <si>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</si>
  <si>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</si>
  <si>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</si>
  <si>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</si>
  <si>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</si>
  <si>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</si>
  <si>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</si>
  <si>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</si>
  <si>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</si>
  <si>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</si>
  <si>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</si>
  <si>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</si>
  <si>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</si>
  <si>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</si>
  <si>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</si>
  <si>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</si>
  <si>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</si>
  <si>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</si>
  <si>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</si>
  <si>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</si>
  <si>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</si>
  <si>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</si>
  <si>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</si>
  <si>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</si>
  <si>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</si>
  <si>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</si>
  <si>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</si>
  <si>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</si>
  <si>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</si>
  <si>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</si>
  <si>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</si>
  <si>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</si>
  <si>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</si>
  <si>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</si>
  <si>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</si>
  <si>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</si>
  <si>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</si>
  <si>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</si>
  <si>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</si>
  <si>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</si>
  <si>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</si>
  <si>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</si>
  <si>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</si>
  <si>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</si>
  <si>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</si>
  <si>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</si>
  <si>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</si>
  <si>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</si>
  <si>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</si>
  <si>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</si>
  <si>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</si>
  <si>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</si>
  <si>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</si>
  <si>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</si>
  <si>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</si>
  <si>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</si>
  <si>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</si>
  <si>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</si>
  <si>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</si>
  <si>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</si>
  <si>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</si>
  <si>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</si>
  <si>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</si>
  <si>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</si>
  <si>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</si>
  <si>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</si>
  <si>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</si>
  <si>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</si>
  <si>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</si>
  <si>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</si>
  <si>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</si>
  <si>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</si>
  <si>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</si>
  <si>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</si>
  <si>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</si>
  <si>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</si>
  <si>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</si>
  <si>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</si>
  <si>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</si>
  <si>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</si>
  <si>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</si>
  <si>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</si>
  <si>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</si>
  <si>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</si>
  <si>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</si>
  <si>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</si>
  <si>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</si>
  <si>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</si>
  <si>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</si>
  <si>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</si>
  <si>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</si>
  <si>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</si>
  <si>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</si>
  <si>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</si>
  <si>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</si>
  <si>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</si>
  <si>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</si>
  <si>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</si>
  <si>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</si>
  <si>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</si>
  <si>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</si>
  <si>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</si>
  <si>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</si>
  <si>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</si>
  <si>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</si>
  <si>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</si>
  <si>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</si>
  <si>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</si>
  <si>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</si>
  <si>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</si>
  <si>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</si>
  <si>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</si>
  <si>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</si>
  <si>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</si>
  <si>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</si>
  <si>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</si>
  <si>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</si>
  <si>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</si>
  <si>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</si>
  <si>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</si>
  <si>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</si>
  <si>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</si>
  <si>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</si>
  <si>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</si>
  <si>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</si>
  <si>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</si>
  <si>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</si>
  <si>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</si>
  <si>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</si>
  <si>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</si>
  <si>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</si>
  <si>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</si>
  <si>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</si>
  <si>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</si>
  <si>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</si>
  <si>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</si>
  <si>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</si>
  <si>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</si>
  <si>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</si>
  <si>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</si>
  <si>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</si>
  <si>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</si>
  <si>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</si>
  <si>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</si>
  <si>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</si>
  <si>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</si>
  <si>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</si>
  <si>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</si>
  <si>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</si>
  <si>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</si>
  <si>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</si>
  <si>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</si>
  <si>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</si>
  <si>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</si>
  <si>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</si>
  <si>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</si>
  <si>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</si>
  <si>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</si>
  <si>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</si>
  <si>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</si>
  <si>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</si>
  <si>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</si>
  <si>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</si>
  <si>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</si>
  <si>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</si>
  <si>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</si>
  <si>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</si>
  <si>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</si>
  <si>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</si>
  <si>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</si>
  <si>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</si>
  <si>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</si>
  <si>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</si>
  <si>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</si>
  <si>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</si>
  <si>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</si>
  <si>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</si>
  <si>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</si>
  <si>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</si>
  <si>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</si>
  <si>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</si>
  <si>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</si>
  <si>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</si>
  <si>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</si>
  <si>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</si>
  <si>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</si>
  <si>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</si>
  <si>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</si>
  <si>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</si>
  <si>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</si>
  <si>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</si>
  <si>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</si>
  <si>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</si>
  <si>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</si>
  <si>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</si>
  <si>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</si>
  <si>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</si>
  <si>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</si>
  <si>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</si>
  <si>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</si>
  <si>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</si>
  <si>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</si>
  <si>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</si>
  <si>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</si>
  <si>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</si>
  <si>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</si>
  <si>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</si>
  <si>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</si>
  <si>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</si>
  <si>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</si>
  <si>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</si>
  <si>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</si>
  <si>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</si>
  <si>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</si>
  <si>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</si>
  <si>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</si>
  <si>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</si>
  <si>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</si>
  <si>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</si>
  <si>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</si>
  <si>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</si>
  <si>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</si>
  <si>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</si>
  <si>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</si>
  <si>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</si>
  <si>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</si>
  <si>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</si>
  <si>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</si>
  <si>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</si>
  <si>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</si>
  <si>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</si>
  <si>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</si>
  <si>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</si>
  <si>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</si>
  <si>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</si>
  <si>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</si>
  <si>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</si>
  <si>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</si>
  <si>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</si>
  <si>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</si>
  <si>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</si>
  <si>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</si>
  <si>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</si>
  <si>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</si>
  <si>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</si>
  <si>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</si>
  <si>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</si>
  <si>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</si>
  <si>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</si>
  <si>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</si>
  <si>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</si>
  <si>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</si>
  <si>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</si>
  <si>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</si>
  <si>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</si>
  <si>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</si>
  <si>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</si>
  <si>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</si>
  <si>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</si>
  <si>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</si>
  <si>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</si>
  <si>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</si>
  <si>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</si>
  <si>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</si>
  <si>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</si>
  <si>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</si>
  <si>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</si>
  <si>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</si>
  <si>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</si>
  <si>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</si>
  <si>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</si>
  <si>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</si>
  <si>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</si>
  <si>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</si>
  <si>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</si>
  <si>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</si>
  <si>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</si>
  <si>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</si>
  <si>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</si>
  <si>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</si>
  <si>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</si>
  <si>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</si>
  <si>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</si>
  <si>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</si>
  <si>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</si>
  <si>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</si>
  <si>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</si>
  <si>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</si>
  <si>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</si>
  <si>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</si>
  <si>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</si>
  <si>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</si>
  <si>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</si>
  <si>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</si>
  <si>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</si>
  <si>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</si>
  <si>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</si>
  <si>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</si>
  <si>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</si>
  <si>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</si>
  <si>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</si>
  <si>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</si>
  <si>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</si>
  <si>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</si>
  <si>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</si>
  <si>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</si>
  <si>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</si>
  <si>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</si>
  <si>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</si>
  <si>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</si>
  <si>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</si>
  <si>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</si>
  <si>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</si>
  <si>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</si>
  <si>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</si>
  <si>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</si>
  <si>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</si>
  <si>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</si>
  <si>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</si>
  <si>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</si>
  <si>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</si>
  <si>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</si>
  <si>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</si>
  <si>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</si>
  <si>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</si>
  <si>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</si>
  <si>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</si>
  <si>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</si>
  <si>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</si>
  <si>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</si>
  <si>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</si>
  <si>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</si>
  <si>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</si>
  <si>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</si>
  <si>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</si>
  <si>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</si>
  <si>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</si>
  <si>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</si>
  <si>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</si>
  <si>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</si>
  <si>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</si>
  <si>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</si>
  <si>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</si>
  <si>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</si>
  <si>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</si>
  <si>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</si>
  <si>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</si>
  <si>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</si>
  <si>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</si>
  <si>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</si>
  <si>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</si>
  <si>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</si>
  <si>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</si>
  <si>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</si>
  <si>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</si>
  <si>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</si>
  <si>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</si>
  <si>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</si>
  <si>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</si>
  <si>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</si>
  <si>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</si>
  <si>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</si>
  <si>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</si>
  <si>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</si>
  <si>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</si>
  <si>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</si>
  <si>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</si>
  <si>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</si>
  <si>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</si>
  <si>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</si>
  <si>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</si>
  <si>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</si>
  <si>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</si>
  <si>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</si>
  <si>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</si>
  <si>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</si>
  <si>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</si>
  <si>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</si>
  <si>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</si>
  <si>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</si>
  <si>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</si>
  <si>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</si>
  <si>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</si>
  <si>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</si>
  <si>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</si>
  <si>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</si>
  <si>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</si>
  <si>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</si>
  <si>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</si>
  <si>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</si>
  <si>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</si>
  <si>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</si>
  <si>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</si>
  <si>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</si>
  <si>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</si>
  <si>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</si>
  <si>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</si>
  <si>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</si>
  <si>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</si>
  <si>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</si>
  <si>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</si>
  <si>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</si>
  <si>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</si>
  <si>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</si>
  <si>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</si>
  <si>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</si>
  <si>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</si>
  <si>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</si>
  <si>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</si>
  <si>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</si>
  <si>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</si>
  <si>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</si>
  <si>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</si>
  <si>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</si>
  <si>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</si>
  <si>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</si>
  <si>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</si>
  <si>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</si>
  <si>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</si>
  <si>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</si>
  <si>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</si>
  <si>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</si>
  <si>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</si>
  <si>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</si>
  <si>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</si>
  <si>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</si>
  <si>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</si>
  <si>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</si>
  <si>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</si>
  <si>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</si>
  <si>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</si>
  <si>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</si>
  <si>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</si>
  <si>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</si>
  <si>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</si>
  <si>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</si>
  <si>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</si>
  <si>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</si>
  <si>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</si>
  <si>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</si>
  <si>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</si>
  <si>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</si>
  <si>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</si>
  <si>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</si>
  <si>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</si>
  <si>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</si>
  <si>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</si>
  <si>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</si>
  <si>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</si>
  <si>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</si>
  <si>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</si>
  <si>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</si>
  <si>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</si>
  <si>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</si>
  <si>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</si>
  <si>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</si>
  <si>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</si>
  <si>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</si>
  <si>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</si>
  <si>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</si>
  <si>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</si>
  <si>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</si>
  <si>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</si>
  <si>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</si>
  <si>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</si>
  <si>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</si>
  <si>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</si>
  <si>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</si>
  <si>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</si>
  <si>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</si>
  <si>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</si>
  <si>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</si>
  <si>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</si>
  <si>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</si>
  <si>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</si>
  <si>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</si>
  <si>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</si>
  <si>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</si>
  <si>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</si>
  <si>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</si>
  <si>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</si>
  <si>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</si>
  <si>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</si>
  <si>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</si>
  <si>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</si>
  <si>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</si>
  <si>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</si>
  <si>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</si>
  <si>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</si>
  <si>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</si>
  <si>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</si>
  <si>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</si>
  <si>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</si>
  <si>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</si>
  <si>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</si>
  <si>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</si>
  <si>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</si>
  <si>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</si>
  <si>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</si>
  <si>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</si>
  <si>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</si>
  <si>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</si>
  <si>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</si>
  <si>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</si>
  <si>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</si>
  <si>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</si>
  <si>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</si>
  <si>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</si>
  <si>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</si>
  <si>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</si>
  <si>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</si>
  <si>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</si>
  <si>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</si>
  <si>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</si>
  <si>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</si>
  <si>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</si>
  <si>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</si>
  <si>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</si>
  <si>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</si>
  <si>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</si>
  <si>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</si>
  <si>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</si>
  <si>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</si>
  <si>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</si>
  <si>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</si>
  <si>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</si>
  <si>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</si>
  <si>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</si>
  <si>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</si>
  <si>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</si>
  <si>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</si>
  <si>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</si>
  <si>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</si>
  <si>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</si>
  <si>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</si>
  <si>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</si>
  <si>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</si>
  <si>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</si>
  <si>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</si>
  <si>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</si>
  <si>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</si>
  <si>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</si>
  <si>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</si>
  <si>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</si>
  <si>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</si>
  <si>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</si>
  <si>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</si>
  <si>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</si>
  <si>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</si>
  <si>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</si>
  <si>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</si>
  <si>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</si>
  <si>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</si>
  <si>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</si>
  <si>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</si>
  <si>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</si>
  <si>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</si>
  <si>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</si>
  <si>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</si>
  <si>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</si>
  <si>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</si>
  <si>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</si>
  <si>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</si>
  <si>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</si>
  <si>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</si>
  <si>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</si>
  <si>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</si>
  <si>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</si>
  <si>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</si>
  <si>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</si>
  <si>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</si>
  <si>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</si>
  <si>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</si>
  <si>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</si>
  <si>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</si>
  <si>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</si>
  <si>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</si>
  <si>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</si>
  <si>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</si>
  <si>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</si>
  <si>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</si>
  <si>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</si>
  <si>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</si>
  <si>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</si>
  <si>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</si>
  <si>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</si>
  <si>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</si>
  <si>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</si>
  <si>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</si>
  <si>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</si>
  <si>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</si>
  <si>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</si>
  <si>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</si>
  <si>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</si>
  <si>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</si>
  <si>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</si>
  <si>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</si>
  <si>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</si>
  <si>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</si>
  <si>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</si>
  <si>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</si>
  <si>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</si>
  <si>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</si>
  <si>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</si>
  <si>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</si>
  <si>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</si>
  <si>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</si>
  <si>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</si>
  <si>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</si>
  <si>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</si>
  <si>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</si>
  <si>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</si>
  <si>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</si>
  <si>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</si>
  <si>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</si>
  <si>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</si>
  <si>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</si>
  <si>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</si>
  <si>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</si>
  <si>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</si>
  <si>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</si>
  <si>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</si>
  <si>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</si>
  <si>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</si>
  <si>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</si>
  <si>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</si>
  <si>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</si>
  <si>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</si>
  <si>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</si>
  <si>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</si>
  <si>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</si>
  <si>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</si>
  <si>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</si>
  <si>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</si>
  <si>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</si>
  <si>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</si>
  <si>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</si>
  <si>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</si>
  <si>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</si>
  <si>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</si>
  <si>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</si>
  <si>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</si>
  <si>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</si>
  <si>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</si>
  <si>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</si>
  <si>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</si>
  <si>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</si>
  <si>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</si>
  <si>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</si>
  <si>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</si>
  <si>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</si>
  <si>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</si>
  <si>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</si>
  <si>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</si>
  <si>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</si>
  <si>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</si>
  <si>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</si>
  <si>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</si>
  <si>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</si>
  <si>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</si>
  <si>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</si>
  <si>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</si>
  <si>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</si>
  <si>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</si>
  <si>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</si>
  <si>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</si>
  <si>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</si>
  <si>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</si>
  <si>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</si>
  <si>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</si>
  <si>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</si>
  <si>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</si>
  <si>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</si>
  <si>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</si>
  <si>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</si>
  <si>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</si>
  <si>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</si>
  <si>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</si>
  <si>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</si>
  <si>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</si>
  <si>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</si>
  <si>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</si>
  <si>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</si>
  <si>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</si>
  <si>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</si>
  <si>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</si>
  <si>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</si>
  <si>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</si>
  <si>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</si>
  <si>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</si>
  <si>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</si>
  <si>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</si>
  <si>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</si>
  <si>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</si>
  <si>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</si>
  <si>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</si>
  <si>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</si>
  <si>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</si>
  <si>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</si>
  <si>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</si>
  <si>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</si>
  <si>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</si>
  <si>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</si>
  <si>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</si>
  <si>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</si>
  <si>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</si>
  <si>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</si>
  <si>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</si>
  <si>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</si>
  <si>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</si>
  <si>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</si>
  <si>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</si>
  <si>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</si>
  <si>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</si>
  <si>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</si>
  <si>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</si>
  <si>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</si>
  <si>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</si>
  <si>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</si>
  <si>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</si>
  <si>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</si>
  <si>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</si>
  <si>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</si>
  <si>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</si>
  <si>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</si>
  <si>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</si>
  <si>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</si>
  <si>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</si>
  <si>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</si>
  <si>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</si>
  <si>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</si>
  <si>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</si>
  <si>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</si>
  <si>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</si>
  <si>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</si>
  <si>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</si>
  <si>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</si>
  <si>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</si>
  <si>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</si>
  <si>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</si>
  <si>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</si>
  <si>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</si>
  <si>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</si>
  <si>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</si>
  <si>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</si>
  <si>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</si>
  <si>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</si>
  <si>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</si>
  <si>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</si>
  <si>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</si>
  <si>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</si>
  <si>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</si>
  <si>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</si>
  <si>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</si>
  <si>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</si>
  <si>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</si>
  <si>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</si>
  <si>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</si>
  <si>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</si>
  <si>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</si>
  <si>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</si>
  <si>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</si>
  <si>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</si>
  <si>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</si>
  <si>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</si>
  <si>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</si>
  <si>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</si>
  <si>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</si>
  <si>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</si>
  <si>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</si>
  <si>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</si>
  <si>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</si>
  <si>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</si>
  <si>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</si>
  <si>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</si>
  <si>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</si>
  <si>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</si>
  <si>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</si>
  <si>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</si>
  <si>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</si>
  <si>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</si>
  <si>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</si>
  <si>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</si>
  <si>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</si>
  <si>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</si>
  <si>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</si>
  <si>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</si>
  <si>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</si>
  <si>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</si>
  <si>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</si>
  <si>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</si>
  <si>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</si>
  <si>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</si>
  <si>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</si>
  <si>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</si>
  <si>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</si>
  <si>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</si>
  <si>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</si>
  <si>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</si>
  <si>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</si>
  <si>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</si>
  <si>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</si>
  <si>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</si>
  <si>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</si>
  <si>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</si>
  <si>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</si>
  <si>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</si>
  <si>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</si>
  <si>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</si>
  <si>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</si>
  <si>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</si>
  <si>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</si>
  <si>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</si>
  <si>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</si>
  <si>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</si>
  <si>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</si>
  <si>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</si>
  <si>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</si>
  <si>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</si>
  <si>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</si>
  <si>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</si>
  <si>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</si>
  <si>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</si>
  <si>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</si>
  <si>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</si>
  <si>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</si>
  <si>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</si>
  <si>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</si>
  <si>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</si>
  <si>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</si>
  <si>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</si>
  <si>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</si>
  <si>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</si>
  <si>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</si>
  <si>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</si>
  <si>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</si>
  <si>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</si>
  <si>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</si>
  <si>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</si>
  <si>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</si>
  <si>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</si>
  <si>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</si>
  <si>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</si>
  <si>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</si>
  <si>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</si>
  <si>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</si>
  <si>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</si>
  <si>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</si>
  <si>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</si>
  <si>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</si>
  <si>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</si>
  <si>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</si>
  <si>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</si>
  <si>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</si>
  <si>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</si>
  <si>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</si>
  <si>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</si>
  <si>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</si>
  <si>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</si>
  <si>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</si>
  <si>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</si>
  <si>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</si>
  <si>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</si>
  <si>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</si>
  <si>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</si>
  <si>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</si>
  <si>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</si>
  <si>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</si>
  <si>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</si>
  <si>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</si>
  <si>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</si>
  <si>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</si>
  <si>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</si>
  <si>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</si>
  <si>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</si>
  <si>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</si>
  <si>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</si>
  <si>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</si>
  <si>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</si>
  <si>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</si>
  <si>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</si>
  <si>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</si>
  <si>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</si>
  <si>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</si>
  <si>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</si>
  <si>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</si>
  <si>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</si>
  <si>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</si>
  <si>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</si>
  <si>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</si>
  <si>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</si>
  <si>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</si>
  <si>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</si>
  <si>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</si>
  <si>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</si>
  <si>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</si>
  <si>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</si>
  <si>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</si>
  <si>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</si>
  <si>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</si>
  <si>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</si>
  <si>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</si>
  <si>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</si>
  <si>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</si>
  <si>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</si>
  <si>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</si>
  <si>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</si>
  <si>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</si>
  <si>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</si>
  <si>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</si>
  <si>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</si>
  <si>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</si>
  <si>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</si>
  <si>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</si>
  <si>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</si>
  <si>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</si>
  <si>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</si>
  <si>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</si>
  <si>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</si>
  <si>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</si>
  <si>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</si>
  <si>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</si>
  <si>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</si>
  <si>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</si>
  <si>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</si>
  <si>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</si>
  <si>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</si>
  <si>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</si>
  <si>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</si>
  <si>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</si>
  <si>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</si>
  <si>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</si>
  <si>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</si>
  <si>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</si>
  <si>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</si>
  <si>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</si>
  <si>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</si>
  <si>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</si>
  <si>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</si>
  <si>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</si>
  <si>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</si>
  <si>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</si>
  <si>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</si>
  <si>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</si>
  <si>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</si>
  <si>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</si>
  <si>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</si>
  <si>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</si>
  <si>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</si>
  <si>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</si>
  <si>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</si>
  <si>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</si>
  <si>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</si>
  <si>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</si>
  <si>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</si>
  <si>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</si>
  <si>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</si>
  <si>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</si>
  <si>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</si>
  <si>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</si>
  <si>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</si>
  <si>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</si>
  <si>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</si>
  <si>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</si>
  <si>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</si>
  <si>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</si>
  <si>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</si>
  <si>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</si>
  <si>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</si>
  <si>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</si>
  <si>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</si>
  <si>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</si>
  <si>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</si>
  <si>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</si>
  <si>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</si>
  <si>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</si>
  <si>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</si>
  <si>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</si>
  <si>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</si>
  <si>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</si>
  <si>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</si>
  <si>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</si>
  <si>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</si>
  <si>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</si>
  <si>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</si>
  <si>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</si>
  <si>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</si>
  <si>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</si>
  <si>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</si>
  <si>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</si>
  <si>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</si>
  <si>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</si>
  <si>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</si>
  <si>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</si>
  <si>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</si>
  <si>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</si>
  <si>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</si>
  <si>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</si>
  <si>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</si>
  <si>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</si>
  <si>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</si>
  <si>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</si>
  <si>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</si>
  <si>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</si>
  <si>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</si>
  <si>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</si>
  <si>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</si>
  <si>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</si>
  <si>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</si>
  <si>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</si>
  <si>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</si>
  <si>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</si>
  <si>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</si>
  <si>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</si>
  <si>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</si>
  <si>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</si>
  <si>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</si>
  <si>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</si>
  <si>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</si>
  <si>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</si>
  <si>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</si>
  <si>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</si>
  <si>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</si>
  <si>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</si>
  <si>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</si>
  <si>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</si>
  <si>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</si>
  <si>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</si>
  <si>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</si>
  <si>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</si>
  <si>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</si>
  <si>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</si>
  <si>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</si>
  <si>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</si>
  <si>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</si>
  <si>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</si>
  <si>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</si>
  <si>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</si>
  <si>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</si>
  <si>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</si>
  <si>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</si>
  <si>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</si>
  <si>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</si>
  <si>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</si>
  <si>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</si>
  <si>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</si>
  <si>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</si>
  <si>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</si>
  <si>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</si>
  <si>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</si>
  <si>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</si>
  <si>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</si>
  <si>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</si>
  <si>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</si>
  <si>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</si>
  <si>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</si>
  <si>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</si>
  <si>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</si>
  <si>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</si>
  <si>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</si>
  <si>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</si>
  <si>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</si>
  <si>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</si>
  <si>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</si>
  <si>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</si>
  <si>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</si>
  <si>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</si>
  <si>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</si>
  <si>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</si>
  <si>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</si>
  <si>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</si>
  <si>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</si>
  <si>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</si>
  <si>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</si>
  <si>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</si>
  <si>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</si>
  <si>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</si>
  <si>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</si>
  <si>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</si>
  <si>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</si>
  <si>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</si>
  <si>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</si>
  <si>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</si>
  <si>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</si>
  <si>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</si>
  <si>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</si>
  <si>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</si>
  <si>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</si>
  <si>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</si>
  <si>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</si>
  <si>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</si>
  <si>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</si>
  <si>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</si>
  <si>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</si>
  <si>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</si>
  <si>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</si>
  <si>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</si>
  <si>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</si>
  <si>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</si>
  <si>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</si>
  <si>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</si>
  <si>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</si>
  <si>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</si>
  <si>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</si>
  <si>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</si>
  <si>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</si>
  <si>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</si>
  <si>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</si>
  <si>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</si>
  <si>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</si>
  <si>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</si>
  <si>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</si>
  <si>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</si>
  <si>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</si>
  <si>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</si>
  <si>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</si>
  <si>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</si>
  <si>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</si>
  <si>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</si>
  <si>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</si>
  <si>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</si>
  <si>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</si>
  <si>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</si>
  <si>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</si>
  <si>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</si>
  <si>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</si>
  <si>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</si>
  <si>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</si>
  <si>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</si>
  <si>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</si>
  <si>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</si>
  <si>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</si>
  <si>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</si>
  <si>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</si>
  <si>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</si>
  <si>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</si>
  <si>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</si>
  <si>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</si>
  <si>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</si>
  <si>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</si>
  <si>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</si>
  <si>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</si>
  <si>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</si>
  <si>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</si>
  <si>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</si>
  <si>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</si>
  <si>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</si>
  <si>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</si>
  <si>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</si>
  <si>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</si>
  <si>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</si>
  <si>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</si>
  <si>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</si>
  <si>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</si>
  <si>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</si>
  <si>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</si>
  <si>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</si>
  <si>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</si>
  <si>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</si>
  <si>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</si>
  <si>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</si>
  <si>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</si>
  <si>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</si>
  <si>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</si>
  <si>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</si>
  <si>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</si>
  <si>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</si>
  <si>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</si>
  <si>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</si>
  <si>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</si>
  <si>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</si>
  <si>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</si>
  <si>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</si>
  <si>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</si>
  <si>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</si>
  <si>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</si>
  <si>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</si>
  <si>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</si>
  <si>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</si>
  <si>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</si>
  <si>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</si>
  <si>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</si>
  <si>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</si>
  <si>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</si>
  <si>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</si>
  <si>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</si>
  <si>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</si>
  <si>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</si>
  <si>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</si>
  <si>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</si>
  <si>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</si>
  <si>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</si>
  <si>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</si>
  <si>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</si>
  <si>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</si>
  <si>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</si>
  <si>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</si>
  <si>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</si>
  <si>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</si>
  <si>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</si>
  <si>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</si>
  <si>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</si>
  <si>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</si>
  <si>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</si>
  <si>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</si>
  <si>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</si>
  <si>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</si>
  <si>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</si>
  <si>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</si>
  <si>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</si>
  <si>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</si>
  <si>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</si>
  <si>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</si>
  <si>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</si>
  <si>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</si>
  <si>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</si>
  <si>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</si>
  <si>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</si>
  <si>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</si>
  <si>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</si>
  <si>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</si>
  <si>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</si>
  <si>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</si>
  <si>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</si>
  <si>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</si>
  <si>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</si>
  <si>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</si>
  <si>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</si>
  <si>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</si>
  <si>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</si>
  <si>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</si>
  <si>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</si>
  <si>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</si>
  <si>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</si>
  <si>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</si>
  <si>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</si>
  <si>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</si>
  <si>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</si>
  <si>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</si>
  <si>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</si>
  <si>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</si>
  <si>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</si>
  <si>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</si>
  <si>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</si>
  <si>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</si>
  <si>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</si>
  <si>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</si>
  <si>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</si>
  <si>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</si>
  <si>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</si>
  <si>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</si>
  <si>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</si>
  <si>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</si>
  <si>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</si>
  <si>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</si>
  <si>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</si>
  <si>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</si>
  <si>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</si>
  <si>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</si>
  <si>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</si>
  <si>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</si>
  <si>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</si>
  <si>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</si>
  <si>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</si>
  <si>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</si>
  <si>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</si>
  <si>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</si>
  <si>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</si>
  <si>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</si>
  <si>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</si>
  <si>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</si>
  <si>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</si>
  <si>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</si>
  <si>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</si>
  <si>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</si>
  <si>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</si>
  <si>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</si>
  <si>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</si>
  <si>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</si>
  <si>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</si>
  <si>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</si>
  <si>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</si>
  <si>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</si>
  <si>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</si>
  <si>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</si>
  <si>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</si>
  <si>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</si>
  <si>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</si>
  <si>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</si>
  <si>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</si>
  <si>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</si>
  <si>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</si>
  <si>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</si>
  <si>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</si>
  <si>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</si>
  <si>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</si>
  <si>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</si>
  <si>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</si>
  <si>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</si>
  <si>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</si>
  <si>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</si>
  <si>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</si>
  <si>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</si>
  <si>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</si>
  <si>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</si>
  <si>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</si>
  <si>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</si>
  <si>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</si>
  <si>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</si>
  <si>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</si>
  <si>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</si>
  <si>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</si>
  <si>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</si>
  <si>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</si>
  <si>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</si>
  <si>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</si>
  <si>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</si>
  <si>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</si>
  <si>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</si>
  <si>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</si>
  <si>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</si>
  <si>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</si>
  <si>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</si>
  <si>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</si>
  <si>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</si>
  <si>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</si>
  <si>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</si>
  <si>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</si>
  <si>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</si>
  <si>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</si>
  <si>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</si>
  <si>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</si>
  <si>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</si>
  <si>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</si>
  <si>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</si>
  <si>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</si>
  <si>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</si>
  <si>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</si>
  <si>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</si>
  <si>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</si>
  <si>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</si>
  <si>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</si>
  <si>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</si>
  <si>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</si>
  <si>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</si>
  <si>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</si>
  <si>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</si>
  <si>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</si>
  <si>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</si>
  <si>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</si>
  <si>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</si>
  <si>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</si>
  <si>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</si>
  <si>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</si>
  <si>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</si>
  <si>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</si>
  <si>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</si>
  <si>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</si>
  <si>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</si>
  <si>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</si>
  <si>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</si>
  <si>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</si>
  <si>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</si>
  <si>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</si>
  <si>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</si>
  <si>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</si>
  <si>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</si>
  <si>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</si>
  <si>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</si>
  <si>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</si>
  <si>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</si>
  <si>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</si>
  <si>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</si>
  <si>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</si>
  <si>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</si>
  <si>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</si>
  <si>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</si>
  <si>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</si>
  <si>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</si>
  <si>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</si>
  <si>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</si>
  <si>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</si>
  <si>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</si>
  <si>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</si>
  <si>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</si>
  <si>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</si>
  <si>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</si>
  <si>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</si>
  <si>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</si>
  <si>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</si>
  <si>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</si>
  <si>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</si>
  <si>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</si>
  <si>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</si>
  <si>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</si>
  <si>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</si>
  <si>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</si>
  <si>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</si>
  <si>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</si>
  <si>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</si>
  <si>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</si>
  <si>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</si>
  <si>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</si>
  <si>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</si>
  <si>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</si>
  <si>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</si>
  <si>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</si>
  <si>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</si>
  <si>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</si>
  <si>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</si>
  <si>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</si>
  <si>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</si>
  <si>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</si>
  <si>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</si>
  <si>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</si>
  <si>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</si>
  <si>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</si>
  <si>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</si>
  <si>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</si>
  <si>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</si>
  <si>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</si>
  <si>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</si>
  <si>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</si>
  <si>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</si>
  <si>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</si>
  <si>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</si>
  <si>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</si>
  <si>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</si>
  <si>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</si>
  <si>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</si>
  <si>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</si>
  <si>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</si>
  <si>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</si>
  <si>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</si>
  <si>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</si>
  <si>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</si>
  <si>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</si>
  <si>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</si>
  <si>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</si>
  <si>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</si>
  <si>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</si>
  <si>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</si>
  <si>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</si>
  <si>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</si>
  <si>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</si>
  <si>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</si>
  <si>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</si>
  <si>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</si>
  <si>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</si>
  <si>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</si>
  <si>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</si>
  <si>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</si>
  <si>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</si>
  <si>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</si>
  <si>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</si>
  <si>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</si>
  <si>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</si>
  <si>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</si>
  <si>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</si>
  <si>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</si>
  <si>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</si>
  <si>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</si>
  <si>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</si>
  <si>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</si>
  <si>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</si>
  <si>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</si>
  <si>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</si>
  <si>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</si>
  <si>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</si>
  <si>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</si>
  <si>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</si>
  <si>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</si>
  <si>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</si>
  <si>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</si>
  <si>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</si>
  <si>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</si>
  <si>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</si>
  <si>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</si>
  <si>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</si>
  <si>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</si>
  <si>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</si>
  <si>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</si>
  <si>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</si>
  <si>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</si>
  <si>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</si>
  <si>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</si>
  <si>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</si>
  <si>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</si>
  <si>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</si>
  <si>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</si>
  <si>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</si>
  <si>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</si>
  <si>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</si>
  <si>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</si>
  <si>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</si>
  <si>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</si>
  <si>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</si>
  <si>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</si>
  <si>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</si>
  <si>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</si>
  <si>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</si>
  <si>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</si>
  <si>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</si>
  <si>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</si>
  <si>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</si>
  <si>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</si>
  <si>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</si>
  <si>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</si>
  <si>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</si>
  <si>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</si>
  <si>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</si>
  <si>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</si>
  <si>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</si>
  <si>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</si>
  <si>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</si>
  <si>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</si>
  <si>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</si>
  <si>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</si>
  <si>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</si>
  <si>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</si>
  <si>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</si>
  <si>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</si>
  <si>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</si>
  <si>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</si>
  <si>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</si>
  <si>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</si>
  <si>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</si>
  <si>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</si>
  <si>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</si>
  <si>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</si>
  <si>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</si>
  <si>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</si>
  <si>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</si>
  <si>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</si>
  <si>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</si>
  <si>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</si>
  <si>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</si>
  <si>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</si>
  <si>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</si>
  <si>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</si>
  <si>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</si>
  <si>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</si>
  <si>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</si>
  <si>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</si>
  <si>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</si>
  <si>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</si>
  <si>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</si>
  <si>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</si>
  <si>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</si>
  <si>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</si>
  <si>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</si>
  <si>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</si>
  <si>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</si>
  <si>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</si>
  <si>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</si>
  <si>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</si>
  <si>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</si>
  <si>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</si>
  <si>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</si>
  <si>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</si>
  <si>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</si>
  <si>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</si>
  <si>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</si>
  <si>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</si>
  <si>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</si>
  <si>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</si>
  <si>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</si>
  <si>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</si>
  <si>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</si>
  <si>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</si>
  <si>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</si>
  <si>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</si>
  <si>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</si>
  <si>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</si>
  <si>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</si>
  <si>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</si>
  <si>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</si>
  <si>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</si>
  <si>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</si>
  <si>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</si>
  <si>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</si>
  <si>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</si>
  <si>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</si>
  <si>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</si>
  <si>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</si>
  <si>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</si>
  <si>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</si>
  <si>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</si>
  <si>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</si>
  <si>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</si>
  <si>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</si>
  <si>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</si>
  <si>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</si>
  <si>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</si>
  <si>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</si>
  <si>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</si>
  <si>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</si>
  <si>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</si>
  <si>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</si>
  <si>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</si>
  <si>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</si>
  <si>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</si>
  <si>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</si>
  <si>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</si>
  <si>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</si>
  <si>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</si>
  <si>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</si>
  <si>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</si>
  <si>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</si>
  <si>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</si>
  <si>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</si>
  <si>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</si>
  <si>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</si>
  <si>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</si>
  <si>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</si>
  <si>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</si>
  <si>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</si>
  <si>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</si>
  <si>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</si>
  <si>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</si>
  <si>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</si>
  <si>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</si>
  <si>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</si>
  <si>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</si>
  <si>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</si>
  <si>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</si>
  <si>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</si>
  <si>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</si>
  <si>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</si>
  <si>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</si>
  <si>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</si>
  <si>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</si>
  <si>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</si>
  <si>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</si>
  <si>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</si>
  <si>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</si>
  <si>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</si>
  <si>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</si>
  <si>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</si>
  <si>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</si>
  <si>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</si>
  <si>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</si>
  <si>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</si>
  <si>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</si>
  <si>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</si>
  <si>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</si>
  <si>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</si>
  <si>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</si>
  <si>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</si>
  <si>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</si>
  <si>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</si>
  <si>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</si>
  <si>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</si>
  <si>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</si>
  <si>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</si>
  <si>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</si>
  <si>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</si>
  <si>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</si>
  <si>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</si>
  <si>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</si>
  <si>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</si>
  <si>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</si>
  <si>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</si>
  <si>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</si>
  <si>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</si>
  <si>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</si>
  <si>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</si>
  <si>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</si>
  <si>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</si>
  <si>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</si>
  <si>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</si>
  <si>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</si>
  <si>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</si>
  <si>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</si>
  <si>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</si>
  <si>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</si>
  <si>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</si>
  <si>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</si>
  <si>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</si>
  <si>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</si>
  <si>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</si>
  <si>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</si>
  <si>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</si>
  <si>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</si>
  <si>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</si>
  <si>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</si>
  <si>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</si>
  <si>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</si>
  <si>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</si>
  <si>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</si>
  <si>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</si>
  <si>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</si>
  <si>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</si>
  <si>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</si>
  <si>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</si>
  <si>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</si>
  <si>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</si>
  <si>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</si>
  <si>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</si>
  <si>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</si>
  <si>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</si>
  <si>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</si>
  <si>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</si>
  <si>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</si>
  <si>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</si>
  <si>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</si>
  <si>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</si>
  <si>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</si>
  <si>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</si>
  <si>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</si>
  <si>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</si>
  <si>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</si>
  <si>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</si>
  <si>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</si>
  <si>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</si>
  <si>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</si>
  <si>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</si>
  <si>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</si>
  <si>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</si>
  <si>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</si>
  <si>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</si>
  <si>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</si>
  <si>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</si>
  <si>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</si>
  <si>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</si>
  <si>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</si>
  <si>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</si>
  <si>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</si>
  <si>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</si>
  <si>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</si>
  <si>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</si>
  <si>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</si>
  <si>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</si>
  <si>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</si>
  <si>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</si>
  <si>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</si>
  <si>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</si>
  <si>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</si>
  <si>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</si>
  <si>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</si>
  <si>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</si>
  <si>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</si>
  <si>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</si>
  <si>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</si>
  <si>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</si>
  <si>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</si>
  <si>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</si>
  <si>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</si>
  <si>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</si>
  <si>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</si>
  <si>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</si>
  <si>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</si>
  <si>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</si>
  <si>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</si>
  <si>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</si>
  <si>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</si>
  <si>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</si>
  <si>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</si>
  <si>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</si>
  <si>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</si>
  <si>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</si>
  <si>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</si>
  <si>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</si>
  <si>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</si>
  <si>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</si>
  <si>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</si>
  <si>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</si>
  <si>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</si>
  <si>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</si>
  <si>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</si>
  <si>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</si>
  <si>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</si>
  <si>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</si>
  <si>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</si>
  <si>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</si>
  <si>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</si>
  <si>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</si>
  <si>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</si>
  <si>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</si>
  <si>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</si>
  <si>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</si>
  <si>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</si>
  <si>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</si>
  <si>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</si>
  <si>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</si>
  <si>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</si>
  <si>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</si>
  <si>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</si>
  <si>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</si>
  <si>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</si>
  <si>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</si>
  <si>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</si>
  <si>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</si>
  <si>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</si>
  <si>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</si>
  <si>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</si>
  <si>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</si>
  <si>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</si>
  <si>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</si>
  <si>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</si>
  <si>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</si>
  <si>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</si>
  <si>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</si>
  <si>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</si>
  <si>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</si>
  <si>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</si>
  <si>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</si>
  <si>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</si>
  <si>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</si>
  <si>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</si>
  <si>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</si>
  <si>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</si>
  <si>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</si>
  <si>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</si>
  <si>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</si>
  <si>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</si>
  <si>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</si>
  <si>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</si>
  <si>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</si>
  <si>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</si>
  <si>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</si>
  <si>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</si>
  <si>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</si>
  <si>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</si>
  <si>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</si>
  <si>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</si>
  <si>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</si>
  <si>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</si>
  <si>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</si>
  <si>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</si>
  <si>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</si>
  <si>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</si>
  <si>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</si>
  <si>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</si>
  <si>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</si>
  <si>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</si>
  <si>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</si>
  <si>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</si>
  <si>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</si>
  <si>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</si>
  <si>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</si>
  <si>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</si>
  <si>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</si>
  <si>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</si>
  <si>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</si>
  <si>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</si>
  <si>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</si>
  <si>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</si>
  <si>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</si>
  <si>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</si>
  <si>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</si>
  <si>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</si>
  <si>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</si>
  <si>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</si>
  <si>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</si>
  <si>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</si>
  <si>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</si>
  <si>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</si>
  <si>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</si>
  <si>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</si>
  <si>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</si>
  <si>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</si>
  <si>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</si>
  <si>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</si>
  <si>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</si>
  <si>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</si>
  <si>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</si>
  <si>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</si>
  <si>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</si>
  <si>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</si>
  <si>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</si>
  <si>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</si>
  <si>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</si>
  <si>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</si>
  <si>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</si>
  <si>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</si>
  <si>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</si>
  <si>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</si>
  <si>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</si>
  <si>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</si>
  <si>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</si>
  <si>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</si>
  <si>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</si>
  <si>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</si>
  <si>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</si>
  <si>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</si>
  <si>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</si>
  <si>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</si>
  <si>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</si>
  <si>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</si>
  <si>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</si>
  <si>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</si>
  <si>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</si>
  <si>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</si>
  <si>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</si>
  <si>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</si>
  <si>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</si>
  <si>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</si>
  <si>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</si>
  <si>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</si>
  <si>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</si>
  <si>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</si>
  <si>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</si>
  <si>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</si>
  <si>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</si>
  <si>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</si>
  <si>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</si>
  <si>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</si>
  <si>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</si>
  <si>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</si>
  <si>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</si>
  <si>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</si>
  <si>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</si>
  <si>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</si>
  <si>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</si>
  <si>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</si>
  <si>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</si>
  <si>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</si>
  <si>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</si>
  <si>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</si>
  <si>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</si>
  <si>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</si>
  <si>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</si>
  <si>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</si>
  <si>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</si>
  <si>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</si>
  <si>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</si>
  <si>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</si>
  <si>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</si>
  <si>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</si>
  <si>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</si>
  <si>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</si>
  <si>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</si>
  <si>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</si>
  <si>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</si>
  <si>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</si>
  <si>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</si>
  <si>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</si>
  <si>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</si>
  <si>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</si>
  <si>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</si>
  <si>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</si>
  <si>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</si>
  <si>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</si>
  <si>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</si>
  <si>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</si>
  <si>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</si>
  <si>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</si>
  <si>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</si>
  <si>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</si>
  <si>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</si>
  <si>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</si>
  <si>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</si>
  <si>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</si>
  <si>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</si>
  <si>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</si>
  <si>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</si>
  <si>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</si>
  <si>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</si>
  <si>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</si>
  <si>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</si>
  <si>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</si>
  <si>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</si>
  <si>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</si>
  <si>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</si>
  <si>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</si>
  <si>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</si>
  <si>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</si>
  <si>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</si>
  <si>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</si>
  <si>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</si>
  <si>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</si>
  <si>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</si>
  <si>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</si>
  <si>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</si>
  <si>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</si>
  <si>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</si>
  <si>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</si>
  <si>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</si>
  <si>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</si>
  <si>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</si>
  <si>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</si>
  <si>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</si>
  <si>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</si>
  <si>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</si>
  <si>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</si>
  <si>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</si>
  <si>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</si>
  <si>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</si>
  <si>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</si>
  <si>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</si>
  <si>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</si>
  <si>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</si>
  <si>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</si>
  <si>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</si>
  <si>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</si>
  <si>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</si>
  <si>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</si>
  <si>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</si>
  <si>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</si>
  <si>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</si>
  <si>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</si>
  <si>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</si>
  <si>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</si>
  <si>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</si>
  <si>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</si>
  <si>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</si>
  <si>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</si>
  <si>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</si>
  <si>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</si>
  <si>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</si>
  <si>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</si>
  <si>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</si>
  <si>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</si>
  <si>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</si>
  <si>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</si>
  <si>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</si>
  <si>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</si>
  <si>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</si>
  <si>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</si>
  <si>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</si>
  <si>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</si>
  <si>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</si>
  <si>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</si>
  <si>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</si>
  <si>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</si>
  <si>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</si>
  <si>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</si>
  <si>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</si>
  <si>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</si>
  <si>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</si>
  <si>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</si>
  <si>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</si>
  <si>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</si>
  <si>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</si>
  <si>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</si>
  <si>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</si>
  <si>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</si>
  <si>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</si>
  <si>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</si>
  <si>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</si>
  <si>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</si>
  <si>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</si>
  <si>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</si>
  <si>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</si>
  <si>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</si>
  <si>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</si>
  <si>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</si>
  <si>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</si>
  <si>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</si>
  <si>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</si>
  <si>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</si>
  <si>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</si>
  <si>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</si>
  <si>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</si>
  <si>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</si>
  <si>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</si>
  <si>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</si>
  <si>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</si>
  <si>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</si>
  <si>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</si>
  <si>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</si>
  <si>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</si>
  <si>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</si>
  <si>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</si>
  <si>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</si>
  <si>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</si>
  <si>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</si>
  <si>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</si>
  <si>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</si>
  <si>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</si>
  <si>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</si>
  <si>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</si>
  <si>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</si>
  <si>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</si>
  <si>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</si>
  <si>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</si>
  <si>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</si>
  <si>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</si>
  <si>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</si>
  <si>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</si>
  <si>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</si>
  <si>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</si>
  <si>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</si>
  <si>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</si>
  <si>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</si>
  <si>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</si>
  <si>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</si>
  <si>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</si>
  <si>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</si>
  <si>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</si>
  <si>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</si>
  <si>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</si>
  <si>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</si>
  <si>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</si>
  <si>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</si>
  <si>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</si>
  <si>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</si>
  <si>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</si>
  <si>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</si>
  <si>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</si>
  <si>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</si>
  <si>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</si>
  <si>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</si>
  <si>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</si>
  <si>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</si>
  <si>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</si>
  <si>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</si>
  <si>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</si>
  <si>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</si>
  <si>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</si>
  <si>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</si>
  <si>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</si>
  <si>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</si>
  <si>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</si>
  <si>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</si>
  <si>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</si>
  <si>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</si>
  <si>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</si>
  <si>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</si>
  <si>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</si>
  <si>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</si>
  <si>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</si>
  <si>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</si>
  <si>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</si>
  <si>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</si>
  <si>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</si>
  <si>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</si>
  <si>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</si>
  <si>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</si>
  <si>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</si>
  <si>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</si>
  <si>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</si>
  <si>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</si>
  <si>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</si>
  <si>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</si>
  <si>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</si>
  <si>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</si>
  <si>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</si>
  <si>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</si>
  <si>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</si>
  <si>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</si>
  <si>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</si>
  <si>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</si>
  <si>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</si>
  <si>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</si>
  <si>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</si>
  <si>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</si>
  <si>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</si>
  <si>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</si>
  <si>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</si>
  <si>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</si>
  <si>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</si>
  <si>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</si>
  <si>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</si>
  <si>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</si>
  <si>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</si>
  <si>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</si>
  <si>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</si>
  <si>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</si>
  <si>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</si>
  <si>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</si>
  <si>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</si>
  <si>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</si>
  <si>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</si>
  <si>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</si>
  <si>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</si>
  <si>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</si>
  <si>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</si>
  <si>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</si>
  <si>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</si>
  <si>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</si>
  <si>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</si>
  <si>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</si>
  <si>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</si>
  <si>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</si>
  <si>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</si>
  <si>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</si>
  <si>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</si>
  <si>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</si>
  <si>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</si>
  <si>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</si>
  <si>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</si>
  <si>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</si>
  <si>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</si>
  <si>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</si>
  <si>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</si>
  <si>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</si>
  <si>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</si>
  <si>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</si>
  <si>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</si>
  <si>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</si>
  <si>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</si>
  <si>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</si>
  <si>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</si>
  <si>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</si>
  <si>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</si>
  <si>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</si>
  <si>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</si>
  <si>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</si>
  <si>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</si>
  <si>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</si>
  <si>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</si>
  <si>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</si>
  <si>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</si>
  <si>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</si>
  <si>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</si>
  <si>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</si>
  <si>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</si>
  <si>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</si>
  <si>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</si>
  <si>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</si>
  <si>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</si>
  <si>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</si>
  <si>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</si>
  <si>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</si>
  <si>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</si>
  <si>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</si>
  <si>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</si>
  <si>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</si>
  <si>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</si>
  <si>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</si>
  <si>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</si>
  <si>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</si>
  <si>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</si>
  <si>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</si>
  <si>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</si>
  <si>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</si>
  <si>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</si>
  <si>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</si>
  <si>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</si>
  <si>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</si>
  <si>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</si>
  <si>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</si>
  <si>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</si>
  <si>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</si>
  <si>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</si>
  <si>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</si>
  <si>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</si>
  <si>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</si>
  <si>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</si>
  <si>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</si>
  <si>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</si>
  <si>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</si>
  <si>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</si>
  <si>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</si>
  <si>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</si>
  <si>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</si>
  <si>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</si>
  <si>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</si>
  <si>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</si>
  <si>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</si>
  <si>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</si>
  <si>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</si>
  <si>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</si>
  <si>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</si>
  <si>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</si>
  <si>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</si>
  <si>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</si>
  <si>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</si>
  <si>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</si>
  <si>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</si>
  <si>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</si>
  <si>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</si>
  <si>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</si>
  <si>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</si>
  <si>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</si>
  <si>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</si>
  <si>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</si>
  <si>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</si>
  <si>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</si>
  <si>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</si>
  <si>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</si>
  <si>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</si>
  <si>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</si>
  <si>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</si>
  <si>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</si>
  <si>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</si>
  <si>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</si>
  <si>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</si>
  <si>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</si>
  <si>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</si>
  <si>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</si>
  <si>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</si>
  <si>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</si>
  <si>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</si>
  <si>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</si>
  <si>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</si>
  <si>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</si>
  <si>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</si>
  <si>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</si>
  <si>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</si>
  <si>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</si>
  <si>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</si>
  <si>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</si>
  <si>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</si>
  <si>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</si>
  <si>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</si>
  <si>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</si>
  <si>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</si>
  <si>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</si>
  <si>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</si>
  <si>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</si>
  <si>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</si>
  <si>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</si>
  <si>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</si>
  <si>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</si>
  <si>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</si>
  <si>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</si>
  <si>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</si>
  <si>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</si>
  <si>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</si>
  <si>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</si>
  <si>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</si>
  <si>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</si>
  <si>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</si>
  <si>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</si>
  <si>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</si>
  <si>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</si>
  <si>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</si>
  <si>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</si>
  <si>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</si>
  <si>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</si>
  <si>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</si>
  <si>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</si>
  <si>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</si>
  <si>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</si>
  <si>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</si>
  <si>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</si>
  <si>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</si>
  <si>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</si>
  <si>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</si>
  <si>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</si>
  <si>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</si>
  <si>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</si>
  <si>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</si>
  <si>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</si>
  <si>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</si>
  <si>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</si>
  <si>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</si>
  <si>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</si>
  <si>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</si>
  <si>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</si>
  <si>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</si>
  <si>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</si>
  <si>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</si>
  <si>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</si>
  <si>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</si>
  <si>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</si>
  <si>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</si>
  <si>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</si>
  <si>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</si>
  <si>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</si>
  <si>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</si>
  <si>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</si>
  <si>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</si>
  <si>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</si>
  <si>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</si>
  <si>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</si>
  <si>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</si>
  <si>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</si>
  <si>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</si>
  <si>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</si>
  <si>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</si>
  <si>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</si>
  <si>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</si>
  <si>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</si>
  <si>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</si>
  <si>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</si>
  <si>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</si>
  <si>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</si>
  <si>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</si>
  <si>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</si>
  <si>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</si>
  <si>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</si>
  <si>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</si>
  <si>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</si>
  <si>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</si>
  <si>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</si>
  <si>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</si>
  <si>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</si>
  <si>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</si>
  <si>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</si>
  <si>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</si>
  <si>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</si>
  <si>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</si>
  <si>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</si>
  <si>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</si>
  <si>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</si>
  <si>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</si>
  <si>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</si>
  <si>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</si>
  <si>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</si>
  <si>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</si>
  <si>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</si>
  <si>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</si>
  <si>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</si>
  <si>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</si>
  <si>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</si>
  <si>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</si>
  <si>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</si>
  <si>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</si>
  <si>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</si>
  <si>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</si>
  <si>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</si>
  <si>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</si>
  <si>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</si>
  <si>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</si>
  <si>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</si>
  <si>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</si>
  <si>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</si>
  <si>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</si>
  <si>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</si>
  <si>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</si>
  <si>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</si>
  <si>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</si>
  <si>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</si>
  <si>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</si>
  <si>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</si>
  <si>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</si>
  <si>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</si>
  <si>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</si>
  <si>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</si>
  <si>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</si>
  <si>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</si>
  <si>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</si>
  <si>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</si>
  <si>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</si>
  <si>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</si>
  <si>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</si>
  <si>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</si>
  <si>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</si>
  <si>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</si>
  <si>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</si>
  <si>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</si>
  <si>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</si>
  <si>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</si>
  <si>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</si>
  <si>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</si>
  <si>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</si>
  <si>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</si>
  <si>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</si>
  <si>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</si>
  <si>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</si>
  <si>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</si>
  <si>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</si>
  <si>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</si>
  <si>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</si>
  <si>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</si>
  <si>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</si>
  <si>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</si>
  <si>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</si>
  <si>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</si>
  <si>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</si>
  <si>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</si>
  <si>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</si>
  <si>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</si>
  <si>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</si>
  <si>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</si>
  <si>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</si>
  <si>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</si>
  <si>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</si>
  <si>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</si>
  <si>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</si>
  <si>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</si>
  <si>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</si>
  <si>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</si>
  <si>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</si>
  <si>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</si>
  <si>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</si>
  <si>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</si>
  <si>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</si>
  <si>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</si>
  <si>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</si>
  <si>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</si>
  <si>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</si>
  <si>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</si>
  <si>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</si>
  <si>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</si>
  <si>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</si>
  <si>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</si>
  <si>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</si>
  <si>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</si>
  <si>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</si>
  <si>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</si>
  <si>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</si>
  <si>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</si>
  <si>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</si>
  <si>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</si>
  <si>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</si>
  <si>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</si>
  <si>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</si>
  <si>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</si>
  <si>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</si>
  <si>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</si>
  <si>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</si>
  <si>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</si>
  <si>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</si>
  <si>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</si>
  <si>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</si>
  <si>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</si>
  <si>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</si>
  <si>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</si>
  <si>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</si>
  <si>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</si>
  <si>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</si>
  <si>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</si>
  <si>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</si>
  <si>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</si>
  <si>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</si>
  <si>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</si>
  <si>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</si>
  <si>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</si>
  <si>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</si>
  <si>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</si>
  <si>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</si>
  <si>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</si>
  <si>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</si>
  <si>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</si>
  <si>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</si>
  <si>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</si>
  <si>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</si>
  <si>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</si>
  <si>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</si>
  <si>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</si>
  <si>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</si>
  <si>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</si>
  <si>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</si>
  <si>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</si>
  <si>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</si>
  <si>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</si>
  <si>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</si>
  <si>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</si>
  <si>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</si>
  <si>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</si>
  <si>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</si>
  <si>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</si>
  <si>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</si>
  <si>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</si>
  <si>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</si>
  <si>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</si>
  <si>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</si>
  <si>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</si>
  <si>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</si>
  <si>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</si>
  <si>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</si>
  <si>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</si>
  <si>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</si>
  <si>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</si>
  <si>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</si>
  <si>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</si>
  <si>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</si>
  <si>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</si>
  <si>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</si>
  <si>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</si>
  <si>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</si>
  <si>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</si>
  <si>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</si>
  <si>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</si>
  <si>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</si>
  <si>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</si>
  <si>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</si>
  <si>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</si>
  <si>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</si>
  <si>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</si>
  <si>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</si>
  <si>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</si>
  <si>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</si>
  <si>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</si>
  <si>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</si>
  <si>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</si>
  <si>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</si>
  <si>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</si>
  <si>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</si>
  <si>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</si>
  <si>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</si>
  <si>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</si>
  <si>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</si>
  <si>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</si>
  <si>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</si>
  <si>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</si>
  <si>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</si>
  <si>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</si>
  <si>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</si>
  <si>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</si>
  <si>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</si>
  <si>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</si>
  <si>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</si>
  <si>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</si>
  <si>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</si>
  <si>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</si>
  <si>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</si>
  <si>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</si>
  <si>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</si>
  <si>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</si>
  <si>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</si>
  <si>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</si>
  <si>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</si>
  <si>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</si>
  <si>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</si>
  <si>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</si>
  <si>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</si>
  <si>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</si>
  <si>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</si>
  <si>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</si>
  <si>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</si>
  <si>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</si>
  <si>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</si>
  <si>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</si>
  <si>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</si>
  <si>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</si>
  <si>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</si>
  <si>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</si>
  <si>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</si>
  <si>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</si>
  <si>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</si>
  <si>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</si>
  <si>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</si>
  <si>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</si>
  <si>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</si>
  <si>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</si>
  <si>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</si>
  <si>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</si>
  <si>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</si>
  <si>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</si>
  <si>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</si>
  <si>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</si>
  <si>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</si>
  <si>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</si>
  <si>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</si>
  <si>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</si>
  <si>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</si>
  <si>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</si>
  <si>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</si>
  <si>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</si>
  <si>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</si>
  <si>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</si>
  <si>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</si>
  <si>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</si>
  <si>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</si>
  <si>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</si>
  <si>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</si>
  <si>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</si>
  <si>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</si>
  <si>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</si>
  <si>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</si>
  <si>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</si>
  <si>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</si>
  <si>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</si>
  <si>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</si>
  <si>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</si>
  <si>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</si>
  <si>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</si>
  <si>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</si>
  <si>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</si>
  <si>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</si>
  <si>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</si>
  <si>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</si>
  <si>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</si>
  <si>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</si>
  <si>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</si>
  <si>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</si>
  <si>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</si>
  <si>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</si>
  <si>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</si>
  <si>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</si>
  <si>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</si>
  <si>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</si>
  <si>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</si>
  <si>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</si>
  <si>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</si>
  <si>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</si>
  <si>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</si>
  <si>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</si>
  <si>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</si>
  <si>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</si>
  <si>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</si>
  <si>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</si>
  <si>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</si>
  <si>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</si>
  <si>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</si>
  <si>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</si>
  <si>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</si>
  <si>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</si>
  <si>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</si>
  <si>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</si>
  <si>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</si>
  <si>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</si>
  <si>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</si>
  <si>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</si>
  <si>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</si>
  <si>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</si>
  <si>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</si>
  <si>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</si>
  <si>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</si>
  <si>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</si>
  <si>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</si>
  <si>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</si>
  <si>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</si>
  <si>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</si>
  <si>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</si>
  <si>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</si>
  <si>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</si>
  <si>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</si>
  <si>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</si>
  <si>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</si>
  <si>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</si>
  <si>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</si>
  <si>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</si>
  <si>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</si>
  <si>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</si>
  <si>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</si>
  <si>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</si>
  <si>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</si>
  <si>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</si>
  <si>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</si>
  <si>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</si>
  <si>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</si>
  <si>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</si>
  <si>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</si>
  <si>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</si>
  <si>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</si>
  <si>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</si>
  <si>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</si>
  <si>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</si>
  <si>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</si>
  <si>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</si>
  <si>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</si>
  <si>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</si>
  <si>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</si>
  <si>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</si>
  <si>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</si>
  <si>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</si>
  <si>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</si>
  <si>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</si>
  <si>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</si>
  <si>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</si>
  <si>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</si>
  <si>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</si>
  <si>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</si>
  <si>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</si>
  <si>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</si>
  <si>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</si>
  <si>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</si>
  <si>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</si>
  <si>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</si>
  <si>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</si>
  <si>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</si>
  <si>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</si>
  <si>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</si>
  <si>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</si>
  <si>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</si>
  <si>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</si>
  <si>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</si>
  <si>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</si>
  <si>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</si>
  <si>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</si>
  <si>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</si>
  <si>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</si>
  <si>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</si>
  <si>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</si>
  <si>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</si>
  <si>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</si>
  <si>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</si>
  <si>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</si>
  <si>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</si>
  <si>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</si>
  <si>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</si>
  <si>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</si>
  <si>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</si>
  <si>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</si>
  <si>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</si>
  <si>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</si>
  <si>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</si>
  <si>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</si>
  <si>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</si>
  <si>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</si>
  <si>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</si>
  <si>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</si>
  <si>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</si>
  <si>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</si>
  <si>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</si>
  <si>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</si>
  <si>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</si>
  <si>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</si>
  <si>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</si>
  <si>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</si>
  <si>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</si>
  <si>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</si>
  <si>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</si>
  <si>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</si>
  <si>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</si>
  <si>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</si>
  <si>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</si>
  <si>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</si>
  <si>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</si>
  <si>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</si>
  <si>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</si>
  <si>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</si>
  <si>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</si>
  <si>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</si>
  <si>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</si>
  <si>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</si>
  <si>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</si>
  <si>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</si>
  <si>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</si>
  <si>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</si>
  <si>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</si>
  <si>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</si>
  <si>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</si>
  <si>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</si>
  <si>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</si>
  <si>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</si>
  <si>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</si>
  <si>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</si>
  <si>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</si>
  <si>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</si>
  <si>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</si>
  <si>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</si>
  <si>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</si>
  <si>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</si>
  <si>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</si>
  <si>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</si>
  <si>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</si>
  <si>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</si>
  <si>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</si>
  <si>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</si>
  <si>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</si>
  <si>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</si>
  <si>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</si>
  <si>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</si>
  <si>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</si>
  <si>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</si>
  <si>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</si>
  <si>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</si>
  <si>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</si>
  <si>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</si>
  <si>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</si>
  <si>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</si>
  <si>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</si>
  <si>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</si>
  <si>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</si>
  <si>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</si>
  <si>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</si>
  <si>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</si>
  <si>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</si>
  <si>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</si>
  <si>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</si>
  <si>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</si>
  <si>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</si>
  <si>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</si>
  <si>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</si>
  <si>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</si>
  <si>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</si>
  <si>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</si>
  <si>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</si>
  <si>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</si>
  <si>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</si>
  <si>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</si>
  <si>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</si>
  <si>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</si>
  <si>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</si>
  <si>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</si>
  <si>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</si>
  <si>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</si>
  <si>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</si>
  <si>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</si>
  <si>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</si>
  <si>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</si>
  <si>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</si>
  <si>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</si>
  <si>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</si>
  <si>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</si>
  <si>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</si>
  <si>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</si>
  <si>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</si>
  <si>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</si>
  <si>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</si>
  <si>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</si>
  <si>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</si>
  <si>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</si>
  <si>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</si>
  <si>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</si>
  <si>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</si>
  <si>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</si>
  <si>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</si>
  <si>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</si>
  <si>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</si>
  <si>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</si>
  <si>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</si>
  <si>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</si>
  <si>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</si>
  <si>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</si>
  <si>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</si>
  <si>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</si>
  <si>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</si>
  <si>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</si>
  <si>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</si>
  <si>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</si>
  <si>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</si>
  <si>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</si>
  <si>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</si>
  <si>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</si>
  <si>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</si>
  <si>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</si>
  <si>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</si>
  <si>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</si>
  <si>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</si>
  <si>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</si>
  <si>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</si>
  <si>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</si>
  <si>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</si>
  <si>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</si>
  <si>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</si>
  <si>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</si>
  <si>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</si>
  <si>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</si>
  <si>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</si>
  <si>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</si>
  <si>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</si>
  <si>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</si>
  <si>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</si>
  <si>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</si>
  <si>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</si>
  <si>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</si>
  <si>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</si>
  <si>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</si>
  <si>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</si>
  <si>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</si>
  <si>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</si>
  <si>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</si>
  <si>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</si>
  <si>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</si>
  <si>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</si>
  <si>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</si>
  <si>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</si>
  <si>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</si>
  <si>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</si>
  <si>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</si>
  <si>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</si>
  <si>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</si>
  <si>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</si>
  <si>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</si>
  <si>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</si>
  <si>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</si>
  <si>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</si>
  <si>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</si>
  <si>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</si>
  <si>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</si>
  <si>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</si>
  <si>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</si>
  <si>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</si>
  <si>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</si>
  <si>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</si>
  <si>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</si>
  <si>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</si>
  <si>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</si>
  <si>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</si>
  <si>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</si>
  <si>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</si>
  <si>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</si>
  <si>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</si>
  <si>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</si>
  <si>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</si>
  <si>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</si>
  <si>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</si>
  <si>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</si>
  <si>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</si>
  <si>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</si>
  <si>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</si>
  <si>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</si>
  <si>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</si>
  <si>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</si>
  <si>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</si>
  <si>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</si>
  <si>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</si>
  <si>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</si>
  <si>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</si>
  <si>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</si>
  <si>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</si>
  <si>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</si>
  <si>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</si>
  <si>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</si>
  <si>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</si>
  <si>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</si>
  <si>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</si>
  <si>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</si>
  <si>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</si>
  <si>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</si>
  <si>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</si>
  <si>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</si>
  <si>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</si>
  <si>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</si>
  <si>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</si>
  <si>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</si>
  <si>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</si>
  <si>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</si>
  <si>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</si>
  <si>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</si>
  <si>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</si>
  <si>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</si>
  <si>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</si>
  <si>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</si>
  <si>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</si>
  <si>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</si>
  <si>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</si>
  <si>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</si>
  <si>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</si>
  <si>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</si>
  <si>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</si>
  <si>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</si>
  <si>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</si>
  <si>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</si>
  <si>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</si>
  <si>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</si>
  <si>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</si>
  <si>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</si>
  <si>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</si>
  <si>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</si>
  <si>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</si>
  <si>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</si>
  <si>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</si>
  <si>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</si>
  <si>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</si>
  <si>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</si>
  <si>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</si>
  <si>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</si>
  <si>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</si>
  <si>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</si>
  <si>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</si>
  <si>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</si>
  <si>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</si>
  <si>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</si>
  <si>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</si>
  <si>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</si>
  <si>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</si>
  <si>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</si>
  <si>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</si>
  <si>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</si>
  <si>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</si>
  <si>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</si>
  <si>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</si>
  <si>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</si>
  <si>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</si>
  <si>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</si>
  <si>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</si>
  <si>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</si>
  <si>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</si>
  <si>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</si>
  <si>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</si>
  <si>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</si>
  <si>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</si>
  <si>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</si>
  <si>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</si>
  <si>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</si>
  <si>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</si>
  <si>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</si>
  <si>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</si>
  <si>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</si>
  <si>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</si>
  <si>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</si>
  <si>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</si>
  <si>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</si>
  <si>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</si>
  <si>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</si>
  <si>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</si>
  <si>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</si>
  <si>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</si>
  <si>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</si>
  <si>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</si>
  <si>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</si>
  <si>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</si>
  <si>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</si>
  <si>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</si>
  <si>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</si>
  <si>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</si>
  <si>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</si>
  <si>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</si>
  <si>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</si>
  <si>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</si>
  <si>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</si>
  <si>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</si>
  <si>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</si>
  <si>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</si>
  <si>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</si>
  <si>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</si>
  <si>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</si>
  <si>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</si>
  <si>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</si>
  <si>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</si>
  <si>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</si>
  <si>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</si>
  <si>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</si>
  <si>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</si>
  <si>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</si>
  <si>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</si>
  <si>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</si>
  <si>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</si>
  <si>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</si>
  <si>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</si>
  <si>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</si>
  <si>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</si>
  <si>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</si>
  <si>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</si>
  <si>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</si>
  <si>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</si>
  <si>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</si>
  <si>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</si>
  <si>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</si>
  <si>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</si>
  <si>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</si>
  <si>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</si>
  <si>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</si>
  <si>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</si>
  <si>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</si>
  <si>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</si>
  <si>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</si>
  <si>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</si>
  <si>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</si>
  <si>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</si>
  <si>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</si>
  <si>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</si>
  <si>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</si>
  <si>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</si>
  <si>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</si>
  <si>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</si>
  <si>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</si>
  <si>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</si>
  <si>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</si>
  <si>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</si>
  <si>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</si>
  <si>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</si>
  <si>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</si>
  <si>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</si>
  <si>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</si>
  <si>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</si>
  <si>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</si>
  <si>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</si>
  <si>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</si>
  <si>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</si>
  <si>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</si>
  <si>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</si>
  <si>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</si>
  <si>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</si>
  <si>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</si>
  <si>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</si>
  <si>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</si>
  <si>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</si>
  <si>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</si>
  <si>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</si>
  <si>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</si>
  <si>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</si>
  <si>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</si>
  <si>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</si>
  <si>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</si>
  <si>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</si>
  <si>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</si>
  <si>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</si>
  <si>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</si>
  <si>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</si>
  <si>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</si>
  <si>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</si>
  <si>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</si>
  <si>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</si>
  <si>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</si>
  <si>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</si>
  <si>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</si>
  <si>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</si>
  <si>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</si>
  <si>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</si>
  <si>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</si>
  <si>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</si>
  <si>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</si>
  <si>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</si>
  <si>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</si>
  <si>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</si>
  <si>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</si>
  <si>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</si>
  <si>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</si>
  <si>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</si>
  <si>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</si>
  <si>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</si>
  <si>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</si>
  <si>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</si>
  <si>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</si>
  <si>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</si>
  <si>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</si>
  <si>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</si>
  <si>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</si>
  <si>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</si>
  <si>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</si>
  <si>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</si>
  <si>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</si>
  <si>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</si>
  <si>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</si>
  <si>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</si>
  <si>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</si>
  <si>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</si>
  <si>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</si>
  <si>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</si>
  <si>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</si>
  <si>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</si>
  <si>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</si>
  <si>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</si>
  <si>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</si>
  <si>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</si>
  <si>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</si>
  <si>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</si>
  <si>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</si>
  <si>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</si>
  <si>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</si>
  <si>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</si>
  <si>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</si>
  <si>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</si>
  <si>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</si>
  <si>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</si>
  <si>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</si>
  <si>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</si>
  <si>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</si>
  <si>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</si>
  <si>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</si>
  <si>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</si>
  <si>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</si>
  <si>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</si>
  <si>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</si>
  <si>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</si>
  <si>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</si>
  <si>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</si>
  <si>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</si>
  <si>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</si>
  <si>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</si>
  <si>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</si>
  <si>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</si>
  <si>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</si>
  <si>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</si>
  <si>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</si>
  <si>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</si>
  <si>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</si>
  <si>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</si>
  <si>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</si>
  <si>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</si>
  <si>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</si>
  <si>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</si>
  <si>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</si>
  <si>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</si>
  <si>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</si>
  <si>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</si>
  <si>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</si>
  <si>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</si>
  <si>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</si>
  <si>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</si>
  <si>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</si>
  <si>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</si>
  <si>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</si>
  <si>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</si>
  <si>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</si>
  <si>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</si>
  <si>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</si>
  <si>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</si>
  <si>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</si>
  <si>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</si>
  <si>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</si>
  <si>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</si>
  <si>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</si>
  <si>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</si>
  <si>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</si>
  <si>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</si>
  <si>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</si>
  <si>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</si>
  <si>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</si>
  <si>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</si>
  <si>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</si>
  <si>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</si>
  <si>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</si>
  <si>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</si>
  <si>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</si>
  <si>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</si>
  <si>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</si>
  <si>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</si>
  <si>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</si>
  <si>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</si>
  <si>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</si>
  <si>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</si>
  <si>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</si>
  <si>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</si>
  <si>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</si>
  <si>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</si>
  <si>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</si>
  <si>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</si>
  <si>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</si>
  <si>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</si>
  <si>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</si>
  <si>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</si>
  <si>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</si>
  <si>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</si>
  <si>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</si>
  <si>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</si>
  <si>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</si>
  <si>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</si>
  <si>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</si>
  <si>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</si>
  <si>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</si>
  <si>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</si>
  <si>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</si>
  <si>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</si>
  <si>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</si>
  <si>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</si>
  <si>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</si>
  <si>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</si>
  <si>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</si>
  <si>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</si>
  <si>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</si>
  <si>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</si>
  <si>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</si>
  <si>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</si>
  <si>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</si>
  <si>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</si>
  <si>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</si>
  <si>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</si>
  <si>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</si>
  <si>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</si>
  <si>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</si>
  <si>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</si>
  <si>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</si>
  <si>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</si>
  <si>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</si>
  <si>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</si>
  <si>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</si>
  <si>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</si>
  <si>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</si>
  <si>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</si>
  <si>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</si>
  <si>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</si>
  <si>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</si>
  <si>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</si>
  <si>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</si>
  <si>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</si>
  <si>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</si>
  <si>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</si>
  <si>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</si>
  <si>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</si>
  <si>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</si>
  <si>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</si>
  <si>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</si>
  <si>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</si>
  <si>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</si>
  <si>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</si>
  <si>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</si>
  <si>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</si>
  <si>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</si>
  <si>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</si>
  <si>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</si>
  <si>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</si>
  <si>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</si>
  <si>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</si>
  <si>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</si>
  <si>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</si>
  <si>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</si>
  <si>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</si>
  <si>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</si>
  <si>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</si>
  <si>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</si>
  <si>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</si>
  <si>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</si>
  <si>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</si>
  <si>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</si>
  <si>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</si>
  <si>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</si>
  <si>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</si>
  <si>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</si>
  <si>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</si>
  <si>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</si>
  <si>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</si>
  <si>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</si>
  <si>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</si>
  <si>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</si>
  <si>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</si>
  <si>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</si>
  <si>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</si>
  <si>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</si>
  <si>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</si>
  <si>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</si>
  <si>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</si>
  <si>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</si>
  <si>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</si>
  <si>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</si>
  <si>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</si>
  <si>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</si>
  <si>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</si>
  <si>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</si>
  <si>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</si>
  <si>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</si>
  <si>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</si>
  <si>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</si>
  <si>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</si>
  <si>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</si>
  <si>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</si>
  <si>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</si>
  <si>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</si>
  <si>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</si>
  <si>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</si>
  <si>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</si>
  <si>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</si>
  <si>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</si>
  <si>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</si>
  <si>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</si>
  <si>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</si>
  <si>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</si>
  <si>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</si>
  <si>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</si>
  <si>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</si>
  <si>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</si>
  <si>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</si>
  <si>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</si>
  <si>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</si>
  <si>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</si>
  <si>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</si>
  <si>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</si>
  <si>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</si>
  <si>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</si>
  <si>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</si>
  <si>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</si>
  <si>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</si>
  <si>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</si>
  <si>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</si>
  <si>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</si>
  <si>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</si>
  <si>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</si>
  <si>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</si>
  <si>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</si>
  <si>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</si>
  <si>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</si>
  <si>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</si>
  <si>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</si>
  <si>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</si>
  <si>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</si>
  <si>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</si>
  <si>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</si>
  <si>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</si>
  <si>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</si>
  <si>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</si>
  <si>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</si>
  <si>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</si>
  <si>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</si>
  <si>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</si>
  <si>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</si>
  <si>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</si>
  <si>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</si>
  <si>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</si>
  <si>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</si>
  <si>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</si>
  <si>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</si>
  <si>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</si>
  <si>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</si>
  <si>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</si>
  <si>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</si>
  <si>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</si>
  <si>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</si>
  <si>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</si>
  <si>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</si>
  <si>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</si>
  <si>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</si>
  <si>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</si>
  <si>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</si>
  <si>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</si>
  <si>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</si>
  <si>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</si>
  <si>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</si>
  <si>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</si>
  <si>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</si>
  <si>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</si>
  <si>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</si>
  <si>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</si>
  <si>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</si>
  <si>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</si>
  <si>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</si>
  <si>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</si>
  <si>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</si>
  <si>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</si>
  <si>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</si>
  <si>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</si>
  <si>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</si>
  <si>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</si>
  <si>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</si>
  <si>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</si>
  <si>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</si>
  <si>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</si>
  <si>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</si>
  <si>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</si>
  <si>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</si>
  <si>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</si>
  <si>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</si>
  <si>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</si>
  <si>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</si>
  <si>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</si>
  <si>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</si>
  <si>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</si>
  <si>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</si>
  <si>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</si>
  <si>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</si>
  <si>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</si>
  <si>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</si>
  <si>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</si>
  <si>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</si>
  <si>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</si>
  <si>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</si>
  <si>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</si>
  <si>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</si>
  <si>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</si>
  <si>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</si>
  <si>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</si>
  <si>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</si>
  <si>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</si>
  <si>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</si>
  <si>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</si>
  <si>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</si>
  <si>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</si>
  <si>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</si>
  <si>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</si>
  <si>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</si>
  <si>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</si>
  <si>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</si>
  <si>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</si>
  <si>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</si>
  <si>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</si>
  <si>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</si>
  <si>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</si>
  <si>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</si>
  <si>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</si>
  <si>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</si>
  <si>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</si>
  <si>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</si>
  <si>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</si>
  <si>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</si>
  <si>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</si>
  <si>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</si>
  <si>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</si>
  <si>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</si>
  <si>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</si>
  <si>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</si>
  <si>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</si>
  <si>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</si>
  <si>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</si>
  <si>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</si>
  <si>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</si>
  <si>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</si>
  <si>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</si>
  <si>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</si>
  <si>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</si>
  <si>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</si>
  <si>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</si>
  <si>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</si>
  <si>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</si>
  <si>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</si>
  <si>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</si>
  <si>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</si>
  <si>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</si>
  <si>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</si>
  <si>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</si>
  <si>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</si>
  <si>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</si>
  <si>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</si>
  <si>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</si>
  <si>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</si>
  <si>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</si>
  <si>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</si>
  <si>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</si>
  <si>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</si>
  <si>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</si>
  <si>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</si>
  <si>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</si>
  <si>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</si>
  <si>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</si>
  <si>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</si>
  <si>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</si>
  <si>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</si>
  <si>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</si>
  <si>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</si>
  <si>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</si>
  <si>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</si>
  <si>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</si>
  <si>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</si>
  <si>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</si>
  <si>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</si>
  <si>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</si>
  <si>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</si>
  <si>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</si>
  <si>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</si>
  <si>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</si>
  <si>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</si>
  <si>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</si>
  <si>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</si>
  <si>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</si>
  <si>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</si>
  <si>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</si>
  <si>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</si>
  <si>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</si>
  <si>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</si>
  <si>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</si>
  <si>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</si>
  <si>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</si>
  <si>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</si>
  <si>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</si>
  <si>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</si>
  <si>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</si>
  <si>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</si>
  <si>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</si>
  <si>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</si>
  <si>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</si>
  <si>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</si>
  <si>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</si>
  <si>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</si>
  <si>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</si>
  <si>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</si>
  <si>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</si>
  <si>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</si>
  <si>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</si>
  <si>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</si>
  <si>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</si>
  <si>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</si>
  <si>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</si>
  <si>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</si>
  <si>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</si>
  <si>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</si>
  <si>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</si>
  <si>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</si>
  <si>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</si>
  <si>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</si>
  <si>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</si>
  <si>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</si>
  <si>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</si>
  <si>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</si>
  <si>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</si>
  <si>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</si>
  <si>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</si>
  <si>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</si>
  <si>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</si>
  <si>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</si>
  <si>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</si>
  <si>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</si>
  <si>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</si>
  <si>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</si>
  <si>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</si>
  <si>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</si>
  <si>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</si>
  <si>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</si>
  <si>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</si>
  <si>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</si>
  <si>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</si>
  <si>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</si>
  <si>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</si>
  <si>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</si>
  <si>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</si>
  <si>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</si>
  <si>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</si>
  <si>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</si>
  <si>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</si>
  <si>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</si>
  <si>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</si>
  <si>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</si>
  <si>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</si>
  <si>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</si>
  <si>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</si>
  <si>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</si>
  <si>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</si>
  <si>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</si>
  <si>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</si>
  <si>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</si>
  <si>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</si>
  <si>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</si>
  <si>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</si>
  <si>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</si>
  <si>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</si>
  <si>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</si>
  <si>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</si>
  <si>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</si>
  <si>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</si>
  <si>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</si>
  <si>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</si>
  <si>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</si>
  <si>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</si>
  <si>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</si>
  <si>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</si>
  <si>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</si>
  <si>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</si>
  <si>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</si>
  <si>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</si>
  <si>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</si>
  <si>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</si>
  <si>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</si>
  <si>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</si>
  <si>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</si>
  <si>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</si>
  <si>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</si>
  <si>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</si>
  <si>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</si>
  <si>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</si>
  <si>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</si>
  <si>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</si>
  <si>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</si>
  <si>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</si>
  <si>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</si>
  <si>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</si>
  <si>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</si>
  <si>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</si>
  <si>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</si>
  <si>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</si>
  <si>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</si>
  <si>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</si>
  <si>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</si>
  <si>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</si>
  <si>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</si>
  <si>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</si>
  <si>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</si>
  <si>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</si>
  <si>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</si>
  <si>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</si>
  <si>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</si>
  <si>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</si>
  <si>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</si>
  <si>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</si>
  <si>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</si>
  <si>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</si>
  <si>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</si>
  <si>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</si>
  <si>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</si>
  <si>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</si>
  <si>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</si>
  <si>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</si>
  <si>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</si>
  <si>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</si>
  <si>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</si>
  <si>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</si>
  <si>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</si>
  <si>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</si>
  <si>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</si>
  <si>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</si>
  <si>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</si>
  <si>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</si>
  <si>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</si>
  <si>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</si>
  <si>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</si>
  <si>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</si>
  <si>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</si>
  <si>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</si>
  <si>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</si>
  <si>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</si>
  <si>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</si>
  <si>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</si>
  <si>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</si>
  <si>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</si>
  <si>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</si>
  <si>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</si>
  <si>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</si>
  <si>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</si>
  <si>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</si>
  <si>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</si>
  <si>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</si>
  <si>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</si>
  <si>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</si>
  <si>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</si>
  <si>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</si>
  <si>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</si>
  <si>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</si>
  <si>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</si>
  <si>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</si>
  <si>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</si>
  <si>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</si>
  <si>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</si>
  <si>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</si>
  <si>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</si>
  <si>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</si>
  <si>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</si>
  <si>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</si>
  <si>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</si>
  <si>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</si>
  <si>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</si>
  <si>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</si>
  <si>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</si>
  <si>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</si>
  <si>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</si>
  <si>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</si>
  <si>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</si>
  <si>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</si>
  <si>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</si>
  <si>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</si>
  <si>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</si>
  <si>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</si>
  <si>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</si>
  <si>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</si>
  <si>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</si>
  <si>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</si>
  <si>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</si>
  <si>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</si>
  <si>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</si>
  <si>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</si>
  <si>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</si>
  <si>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</si>
  <si>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</si>
  <si>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</si>
  <si>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</si>
  <si>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</si>
  <si>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</si>
  <si>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</si>
  <si>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</si>
  <si>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</si>
  <si>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</si>
  <si>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</si>
  <si>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</si>
  <si>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</si>
  <si>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</si>
  <si>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</si>
  <si>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</si>
  <si>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</si>
  <si>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</si>
  <si>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</si>
  <si>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</si>
  <si>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</si>
  <si>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</si>
  <si>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</si>
  <si>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</si>
  <si>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</si>
  <si>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</si>
  <si>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</si>
  <si>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</si>
  <si>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</si>
  <si>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</si>
  <si>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</si>
  <si>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</si>
  <si>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</si>
  <si>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</si>
  <si>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</si>
  <si>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</si>
  <si>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</si>
  <si>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</si>
  <si>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</si>
  <si>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</si>
  <si>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</si>
  <si>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</si>
  <si>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</si>
  <si>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</si>
  <si>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</si>
  <si>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</si>
  <si>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</si>
  <si>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</si>
  <si>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</si>
  <si>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</si>
  <si>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</si>
  <si>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</si>
  <si>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</si>
  <si>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</si>
  <si>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</si>
  <si>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</si>
  <si>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</si>
  <si>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</si>
  <si>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</si>
  <si>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</si>
  <si>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</si>
  <si>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</si>
  <si>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</si>
  <si>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</si>
  <si>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</si>
  <si>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</si>
  <si>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</si>
  <si>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</si>
  <si>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</si>
  <si>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</si>
  <si>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</si>
  <si>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</si>
  <si>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</si>
  <si>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</si>
  <si>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</si>
  <si>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</si>
  <si>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</si>
  <si>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</si>
  <si>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</si>
  <si>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</si>
  <si>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</si>
  <si>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</si>
  <si>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</si>
  <si>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</si>
  <si>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</si>
  <si>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</si>
  <si>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</si>
  <si>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</si>
  <si>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</si>
  <si>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</si>
  <si>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</si>
  <si>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</si>
  <si>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</si>
  <si>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</si>
  <si>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</si>
  <si>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</si>
  <si>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</si>
  <si>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</si>
  <si>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</si>
  <si>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</si>
  <si>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</si>
  <si>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</si>
  <si>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</si>
  <si>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</si>
  <si>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</si>
  <si>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</si>
  <si>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</si>
  <si>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</si>
  <si>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</si>
  <si>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</si>
  <si>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</si>
  <si>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</si>
  <si>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</si>
  <si>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</si>
  <si>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</si>
  <si>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</si>
  <si>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</si>
  <si>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</si>
  <si>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</si>
  <si>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</si>
  <si>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</si>
  <si>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</si>
  <si>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</si>
  <si>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</si>
  <si>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</si>
  <si>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</si>
  <si>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</si>
  <si>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</si>
  <si>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</si>
  <si>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</si>
  <si>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</si>
  <si>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</si>
  <si>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</si>
  <si>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</si>
  <si>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</si>
  <si>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</si>
  <si>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</si>
  <si>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</si>
  <si>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</si>
  <si>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</si>
  <si>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</si>
  <si>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</si>
  <si>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</si>
  <si>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</si>
  <si>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</si>
  <si>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</si>
  <si>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</si>
  <si>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</si>
  <si>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</si>
  <si>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</si>
  <si>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</si>
  <si>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</si>
  <si>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</si>
  <si>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</si>
  <si>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</si>
  <si>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</si>
  <si>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</si>
  <si>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</si>
  <si>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</si>
  <si>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</si>
  <si>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</si>
  <si>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</si>
  <si>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</si>
  <si>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</si>
  <si>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</si>
  <si>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</si>
  <si>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</si>
  <si>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</si>
  <si>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</si>
  <si>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</si>
  <si>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</si>
  <si>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</si>
  <si>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</si>
  <si>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</si>
  <si>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</si>
  <si>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</si>
  <si>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</si>
  <si>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</si>
  <si>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</si>
  <si>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</si>
  <si>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</si>
  <si>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</si>
  <si>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</si>
  <si>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</si>
  <si>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</si>
  <si>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</si>
  <si>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</si>
  <si>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</si>
  <si>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</si>
  <si>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</si>
  <si>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</si>
  <si>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</si>
  <si>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</si>
  <si>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</si>
  <si>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</si>
  <si>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</si>
  <si>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</si>
  <si>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</si>
  <si>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</si>
  <si>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</si>
  <si>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</si>
  <si>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</si>
  <si>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</si>
  <si>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</si>
  <si>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</si>
  <si>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</si>
  <si>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</si>
  <si>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</si>
  <si>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</si>
  <si>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</si>
  <si>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</si>
  <si>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</si>
  <si>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</si>
  <si>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</si>
  <si>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</si>
  <si>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</si>
  <si>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</si>
  <si>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</si>
  <si>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</si>
  <si>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</si>
  <si>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</si>
  <si>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</si>
  <si>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</si>
  <si>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</si>
  <si>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</si>
  <si>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</si>
  <si>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</si>
  <si>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</si>
  <si>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</si>
  <si>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</si>
  <si>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</si>
  <si>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</si>
  <si>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</si>
  <si>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</si>
  <si>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</si>
  <si>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</si>
  <si>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</si>
  <si>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</si>
  <si>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</si>
  <si>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</si>
  <si>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</si>
  <si>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</si>
  <si>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</si>
  <si>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</si>
  <si>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</si>
  <si>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</si>
  <si>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</si>
  <si>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</si>
  <si>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</si>
  <si>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</si>
  <si>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</si>
  <si>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</si>
  <si>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</si>
  <si>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</si>
  <si>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</si>
  <si>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</si>
  <si>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</si>
  <si>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</si>
  <si>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</si>
  <si>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</si>
  <si>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</si>
  <si>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</si>
  <si>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</si>
  <si>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</si>
  <si>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</si>
  <si>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</si>
  <si>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</si>
  <si>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</si>
  <si>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</si>
  <si>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</si>
  <si>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</si>
  <si>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</si>
  <si>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</si>
  <si>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</si>
  <si>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</si>
  <si>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</si>
  <si>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</si>
  <si>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</si>
  <si>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</si>
  <si>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</si>
  <si>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</si>
  <si>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</si>
  <si>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</si>
  <si>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</si>
  <si>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</si>
  <si>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</si>
  <si>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</si>
  <si>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</si>
  <si>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</si>
  <si>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</si>
  <si>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</si>
  <si>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</si>
  <si>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</si>
  <si>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</si>
  <si>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</si>
  <si>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</si>
  <si>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</si>
  <si>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</si>
  <si>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</si>
  <si>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</si>
  <si>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</si>
  <si>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</si>
  <si>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</si>
  <si>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</si>
  <si>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</si>
  <si>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</si>
  <si>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</si>
  <si>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</si>
  <si>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</si>
  <si>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</si>
  <si>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</si>
  <si>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</si>
  <si>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</si>
  <si>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</si>
  <si>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</si>
  <si>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</si>
  <si>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</si>
  <si>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</si>
  <si>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</si>
  <si>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</si>
  <si>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</si>
  <si>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</si>
  <si>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</si>
  <si>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</si>
  <si>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</si>
  <si>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</si>
  <si>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</si>
  <si>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</si>
  <si>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</si>
  <si>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</si>
  <si>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</si>
  <si>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</si>
  <si>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</si>
  <si>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</si>
  <si>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</si>
  <si>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</si>
  <si>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</si>
  <si>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</si>
  <si>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</si>
  <si>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</si>
  <si>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</si>
  <si>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</si>
  <si>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</si>
  <si>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</si>
  <si>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</si>
  <si>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</si>
  <si>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</si>
  <si>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</si>
  <si>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</si>
  <si>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</si>
  <si>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</si>
  <si>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</si>
  <si>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</si>
  <si>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</si>
  <si>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</si>
  <si>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</si>
  <si>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</si>
  <si>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</si>
  <si>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</si>
  <si>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</si>
  <si>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</si>
  <si>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</si>
  <si>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</si>
  <si>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</si>
  <si>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</si>
  <si>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</si>
  <si>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</si>
  <si>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</si>
  <si>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</si>
  <si>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</si>
  <si>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</si>
  <si>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</si>
  <si>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</si>
  <si>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</si>
  <si>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</si>
  <si>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</si>
  <si>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</si>
  <si>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</si>
  <si>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</si>
  <si>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</si>
  <si>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</si>
  <si>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</si>
  <si>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</si>
  <si>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</si>
  <si>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</si>
  <si>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</si>
  <si>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</si>
  <si>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</si>
  <si>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</si>
  <si>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</si>
  <si>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</si>
  <si>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</si>
  <si>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</si>
  <si>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</si>
  <si>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</si>
  <si>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</si>
  <si>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</si>
  <si>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</si>
  <si>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</si>
  <si>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</si>
  <si>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</si>
  <si>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</si>
  <si>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</si>
  <si>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</si>
  <si>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</si>
  <si>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</si>
  <si>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</si>
  <si>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</si>
  <si>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</si>
  <si>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</si>
  <si>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</si>
  <si>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</si>
  <si>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</si>
  <si>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</si>
  <si>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</si>
  <si>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</si>
  <si>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</si>
  <si>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</si>
  <si>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</si>
  <si>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</si>
  <si>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</si>
  <si>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</si>
  <si>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</si>
  <si>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</si>
  <si>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</si>
  <si>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</si>
  <si>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</si>
  <si>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</si>
  <si>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</si>
  <si>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</si>
  <si>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</si>
  <si>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</si>
  <si>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</si>
  <si>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</si>
  <si>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</si>
  <si>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</si>
  <si>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</si>
  <si>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</si>
  <si>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</si>
  <si>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</si>
  <si>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</si>
  <si>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</si>
  <si>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</si>
  <si>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</si>
  <si>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</si>
  <si>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</si>
  <si>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</si>
  <si>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</si>
  <si>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</si>
  <si>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</si>
  <si>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</si>
  <si>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</si>
  <si>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</si>
  <si>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</si>
  <si>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</si>
  <si>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</si>
  <si>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</si>
  <si>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</si>
  <si>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</si>
  <si>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</si>
  <si>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</si>
  <si>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</si>
  <si>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</si>
  <si>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</si>
  <si>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</si>
  <si>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</si>
  <si>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</si>
  <si>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</si>
  <si>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</si>
  <si>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</si>
  <si>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</si>
  <si>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</si>
  <si>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</si>
  <si>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</si>
  <si>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</si>
  <si>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</si>
  <si>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</si>
  <si>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</si>
  <si>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</si>
  <si>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</si>
  <si>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</si>
  <si>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</si>
  <si>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</si>
  <si>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</si>
  <si>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</si>
  <si>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</si>
  <si>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</si>
  <si>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</si>
  <si>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</si>
  <si>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</si>
  <si>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</si>
  <si>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</si>
  <si>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</si>
  <si>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</si>
  <si>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</si>
  <si>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</si>
  <si>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</si>
  <si>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</si>
  <si>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</si>
  <si>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</si>
  <si>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</si>
  <si>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</si>
  <si>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</si>
  <si>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</si>
  <si>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</si>
  <si>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</si>
  <si>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</si>
  <si>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</si>
  <si>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</si>
  <si>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</si>
  <si>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</si>
  <si>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</si>
  <si>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</si>
  <si>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</si>
  <si>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</si>
  <si>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</si>
  <si>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</si>
  <si>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</si>
  <si>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</si>
  <si>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</si>
  <si>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</si>
  <si>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</si>
  <si>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</si>
  <si>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</si>
  <si>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</si>
  <si>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</si>
  <si>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</si>
  <si>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</si>
  <si>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</si>
  <si>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</si>
  <si>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</si>
  <si>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</si>
  <si>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</si>
  <si>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</si>
  <si>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</si>
  <si>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</si>
  <si>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</si>
  <si>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</si>
  <si>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</si>
  <si>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</si>
  <si>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</si>
  <si>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</si>
  <si>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</si>
  <si>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</si>
  <si>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</si>
  <si>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</si>
  <si>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</si>
  <si>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</si>
  <si>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</si>
  <si>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</si>
  <si>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</si>
  <si>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</si>
  <si>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</si>
  <si>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</si>
  <si>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</si>
  <si>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</si>
  <si>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</si>
  <si>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</si>
  <si>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</si>
  <si>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</si>
  <si>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</si>
  <si>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</si>
  <si>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</si>
  <si>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</si>
  <si>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</si>
  <si>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</si>
  <si>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</si>
  <si>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</si>
  <si>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</si>
  <si>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</si>
  <si>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</si>
  <si>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</si>
  <si>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</si>
  <si>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</si>
  <si>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</si>
  <si>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</si>
  <si>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</si>
  <si>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</si>
  <si>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</si>
  <si>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</si>
  <si>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</si>
  <si>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</si>
  <si>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</si>
  <si>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</si>
  <si>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</si>
  <si>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</si>
  <si>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</si>
  <si>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</si>
  <si>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</si>
  <si>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</si>
  <si>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</si>
  <si>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</si>
  <si>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</si>
  <si>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</si>
  <si>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</si>
  <si>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</si>
  <si>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</si>
  <si>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</si>
  <si>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</si>
  <si>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</si>
  <si>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</si>
  <si>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</si>
  <si>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</si>
  <si>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</si>
  <si>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</si>
  <si>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</si>
  <si>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</si>
  <si>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</si>
  <si>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</si>
  <si>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</si>
  <si>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</si>
  <si>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</si>
  <si>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</si>
  <si>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</si>
  <si>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</si>
  <si>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</si>
  <si>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</si>
  <si>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</si>
  <si>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</si>
  <si>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</si>
  <si>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</si>
  <si>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</si>
  <si>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</si>
  <si>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</si>
  <si>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</si>
  <si>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</si>
  <si>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</si>
  <si>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</si>
  <si>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</si>
  <si>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</si>
  <si>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</si>
  <si>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</si>
  <si>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</si>
  <si>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</si>
  <si>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</si>
  <si>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</si>
  <si>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</si>
  <si>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</si>
  <si>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</si>
  <si>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</si>
  <si>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</si>
  <si>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</si>
  <si>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</si>
  <si>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</si>
  <si>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</si>
  <si>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</si>
  <si>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</si>
  <si>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</si>
  <si>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</si>
  <si>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</si>
  <si>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</si>
  <si>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</si>
  <si>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</si>
  <si>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</si>
  <si>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</si>
  <si>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</si>
  <si>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</si>
  <si>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</si>
  <si>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</si>
  <si>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</si>
  <si>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</si>
  <si>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</si>
  <si>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</si>
  <si>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</si>
  <si>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</si>
  <si>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</si>
  <si>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</si>
  <si>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</si>
  <si>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</si>
  <si>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</si>
  <si>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</si>
  <si>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</si>
  <si>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</si>
  <si>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</si>
  <si>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</si>
  <si>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</si>
  <si>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</si>
  <si>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</si>
  <si>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</si>
  <si>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</si>
  <si>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</si>
  <si>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</si>
  <si>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</si>
  <si>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</si>
  <si>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</si>
  <si>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</si>
  <si>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</si>
  <si>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</si>
  <si>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</si>
  <si>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</si>
  <si>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</si>
  <si>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</si>
  <si>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</si>
  <si>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</si>
  <si>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</si>
  <si>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</si>
  <si>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</si>
  <si>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</si>
  <si>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</si>
  <si>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</si>
  <si>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</si>
  <si>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</si>
  <si>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</si>
  <si>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</si>
  <si>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</si>
  <si>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</si>
  <si>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</si>
  <si>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</si>
  <si>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</si>
  <si>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</si>
  <si>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</si>
  <si>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</si>
  <si>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</si>
  <si>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</si>
  <si>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</si>
  <si>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</si>
  <si>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</si>
  <si>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</si>
  <si>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</si>
  <si>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</si>
  <si>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</si>
  <si>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</si>
  <si>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</si>
  <si>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</si>
  <si>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</si>
  <si>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</si>
  <si>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</si>
  <si>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</si>
  <si>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</si>
  <si>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</si>
  <si>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</si>
  <si>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</si>
  <si>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</si>
  <si>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</si>
  <si>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</si>
  <si>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</si>
  <si>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</si>
  <si>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</si>
  <si>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</si>
  <si>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</si>
  <si>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</si>
  <si>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</si>
  <si>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</si>
  <si>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</si>
  <si>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</si>
  <si>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</si>
  <si>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</si>
  <si>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</si>
  <si>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</si>
  <si>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</si>
  <si>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</si>
  <si>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</si>
  <si>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</si>
  <si>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</si>
  <si>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</si>
  <si>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</si>
  <si>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</si>
  <si>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</si>
  <si>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</si>
  <si>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</si>
  <si>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</si>
  <si>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</si>
  <si>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</si>
  <si>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</si>
  <si>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</si>
  <si>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</si>
  <si>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</si>
  <si>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</si>
  <si>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</si>
  <si>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</si>
  <si>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</si>
  <si>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</si>
  <si>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</si>
  <si>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</si>
  <si>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</si>
  <si>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</si>
  <si>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</si>
  <si>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</si>
  <si>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</si>
  <si>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</si>
  <si>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</si>
  <si>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</si>
  <si>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</si>
  <si>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</si>
  <si>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</si>
  <si>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</si>
  <si>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</si>
  <si>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</si>
  <si>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</si>
  <si>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</si>
  <si>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</si>
  <si>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</si>
  <si>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</si>
  <si>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</si>
  <si>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</si>
  <si>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</si>
  <si>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</si>
  <si>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</si>
  <si>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</si>
  <si>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</si>
  <si>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</si>
  <si>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</si>
  <si>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</si>
  <si>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</si>
  <si>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</si>
  <si>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</si>
  <si>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</si>
  <si>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</si>
  <si>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</si>
  <si>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</si>
  <si>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</si>
  <si>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</si>
  <si>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</si>
  <si>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</si>
  <si>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</si>
  <si>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</si>
  <si>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</si>
  <si>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</si>
  <si>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</si>
  <si>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</si>
  <si>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</si>
  <si>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</si>
  <si>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</si>
  <si>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</si>
  <si>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</si>
  <si>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</si>
  <si>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</si>
  <si>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</si>
  <si>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</si>
  <si>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</si>
  <si>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</si>
  <si>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</si>
  <si>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</si>
  <si>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</si>
  <si>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</si>
  <si>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</si>
  <si>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</si>
  <si>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</si>
  <si>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</si>
  <si>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</si>
  <si>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</si>
  <si>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</si>
  <si>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</si>
  <si>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</si>
  <si>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</si>
  <si>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</si>
  <si>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</si>
  <si>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</si>
  <si>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</si>
  <si>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</si>
  <si>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</si>
  <si>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</si>
  <si>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</si>
  <si>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</si>
  <si>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</si>
  <si>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</si>
  <si>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</si>
  <si>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</si>
  <si>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</si>
  <si>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</si>
  <si>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</si>
  <si>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</si>
  <si>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</si>
  <si>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</si>
  <si>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</si>
  <si>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</si>
  <si>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</si>
  <si>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</si>
  <si>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</si>
  <si>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</si>
  <si>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</si>
  <si>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</si>
  <si>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</si>
  <si>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</si>
  <si>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</si>
  <si>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</si>
  <si>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</si>
  <si>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</si>
  <si>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</si>
  <si>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</si>
  <si>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</si>
  <si>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</si>
  <si>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</si>
  <si>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</si>
  <si>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</si>
  <si>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</si>
  <si>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</si>
  <si>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</si>
  <si>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</si>
  <si>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</si>
  <si>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</si>
  <si>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</si>
  <si>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</si>
  <si>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</si>
  <si>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</si>
  <si>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</si>
  <si>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</si>
  <si>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</si>
  <si>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</si>
  <si>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</si>
  <si>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</si>
  <si>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</si>
  <si>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</si>
  <si>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</si>
  <si>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</si>
  <si>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</si>
  <si>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</si>
  <si>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</si>
  <si>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</si>
  <si>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</si>
  <si>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</si>
  <si>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</si>
  <si>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</si>
  <si>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</si>
  <si>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</si>
  <si>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</si>
  <si>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</si>
  <si>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</si>
  <si>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</si>
  <si>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</si>
  <si>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</si>
  <si>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</si>
  <si>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</si>
  <si>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</si>
  <si>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</si>
  <si>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</si>
  <si>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</si>
  <si>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</si>
  <si>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</si>
  <si>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</si>
  <si>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</si>
  <si>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</si>
  <si>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</si>
  <si>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</si>
  <si>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</si>
  <si>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</si>
  <si>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</si>
  <si>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</si>
  <si>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</si>
  <si>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</si>
  <si>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</si>
  <si>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</si>
  <si>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</si>
  <si>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</si>
  <si>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</si>
  <si>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</si>
  <si>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</si>
  <si>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</si>
  <si>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</si>
  <si>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</si>
  <si>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</si>
  <si>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</si>
  <si>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</si>
  <si>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</si>
  <si>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</si>
  <si>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</si>
  <si>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</si>
  <si>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</si>
  <si>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</si>
  <si>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</si>
  <si>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</si>
  <si>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</si>
  <si>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</si>
  <si>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</si>
  <si>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</si>
  <si>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</si>
  <si>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</si>
  <si>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</si>
  <si>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</si>
  <si>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</si>
  <si>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</si>
  <si>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</si>
  <si>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</si>
  <si>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</si>
  <si>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</si>
  <si>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</si>
  <si>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</si>
  <si>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</si>
  <si>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</si>
  <si>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</si>
  <si>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</si>
  <si>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</si>
  <si>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</si>
  <si>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</si>
  <si>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</si>
  <si>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</si>
  <si>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</si>
  <si>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</si>
  <si>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</si>
  <si>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</si>
  <si>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</si>
  <si>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</si>
  <si>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</si>
  <si>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</si>
  <si>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</si>
  <si>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</si>
  <si>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</si>
  <si>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</si>
  <si>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</si>
  <si>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</si>
  <si>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</si>
  <si>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</si>
  <si>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</si>
  <si>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</si>
  <si>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</si>
  <si>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</si>
  <si>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</si>
  <si>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</si>
  <si>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</si>
  <si>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</si>
  <si>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</si>
  <si>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</si>
  <si>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</si>
  <si>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</si>
  <si>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</si>
  <si>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</si>
  <si>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</si>
  <si>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</si>
  <si>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</si>
  <si>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</si>
  <si>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</si>
  <si>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</si>
  <si>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</si>
  <si>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</si>
  <si>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</si>
  <si>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</si>
  <si>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</si>
  <si>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</si>
  <si>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</si>
  <si>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</si>
  <si>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</si>
  <si>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</si>
  <si>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</si>
  <si>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</si>
  <si>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</si>
  <si>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</si>
  <si>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</si>
  <si>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</si>
  <si>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</si>
  <si>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</si>
  <si>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</si>
  <si>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</si>
  <si>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</si>
  <si>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</si>
  <si>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</si>
  <si>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</si>
  <si>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</si>
  <si>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</si>
  <si>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</si>
  <si>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</si>
  <si>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</si>
  <si>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</si>
  <si>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</si>
  <si>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</si>
  <si>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</si>
  <si>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</si>
  <si>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</si>
  <si>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</si>
  <si>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</si>
  <si>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</si>
  <si>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</si>
  <si>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</si>
  <si>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</si>
  <si>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</si>
  <si>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</si>
  <si>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</si>
  <si>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</si>
  <si>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</si>
  <si>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</si>
  <si>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</si>
  <si>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</si>
  <si>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</si>
  <si>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</si>
  <si>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</si>
  <si>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</si>
  <si>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</si>
  <si>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</si>
  <si>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</si>
  <si>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</si>
  <si>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</si>
  <si>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</si>
  <si>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</si>
  <si>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</si>
  <si>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</si>
  <si>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</si>
  <si>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</si>
  <si>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</si>
  <si>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</si>
  <si>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</si>
  <si>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</si>
  <si>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</si>
  <si>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</si>
  <si>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</si>
  <si>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</si>
  <si>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</si>
  <si>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</si>
  <si>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</si>
  <si>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</si>
  <si>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</si>
  <si>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</si>
  <si>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</si>
  <si>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</si>
  <si>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</si>
  <si>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</si>
  <si>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</si>
  <si>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</si>
  <si>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</si>
  <si>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</si>
  <si>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</si>
  <si>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</si>
  <si>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</si>
  <si>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</si>
  <si>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</si>
  <si>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</si>
  <si>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</si>
  <si>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</si>
  <si>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</si>
  <si>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</si>
  <si>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</si>
  <si>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</si>
  <si>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</si>
  <si>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</si>
  <si>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</si>
  <si>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</si>
  <si>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</si>
  <si>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</si>
  <si>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</si>
  <si>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</si>
  <si>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</si>
  <si>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</si>
  <si>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</si>
  <si>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</si>
  <si>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</si>
  <si>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</si>
  <si>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</si>
  <si>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</si>
  <si>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</si>
  <si>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</si>
  <si>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</si>
  <si>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</si>
  <si>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</si>
  <si>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</si>
  <si>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</si>
  <si>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</si>
  <si>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</si>
  <si>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</si>
  <si>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</si>
  <si>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</si>
  <si>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</si>
  <si>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</si>
  <si>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</si>
  <si>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</si>
  <si>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</si>
  <si>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</si>
  <si>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</si>
  <si>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</si>
  <si>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</si>
  <si>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</si>
  <si>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</si>
  <si>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</si>
  <si>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</si>
  <si>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</si>
  <si>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</si>
  <si>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</si>
  <si>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</si>
  <si>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</si>
  <si>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</si>
  <si>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</si>
  <si>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</si>
  <si>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</si>
  <si>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</si>
  <si>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</si>
  <si>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</si>
  <si>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</si>
  <si>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</si>
  <si>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</si>
  <si>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</si>
  <si>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</si>
  <si>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</si>
  <si>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</si>
  <si>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</si>
  <si>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</si>
  <si>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</si>
  <si>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</si>
  <si>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</si>
  <si>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</si>
  <si>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</si>
  <si>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</si>
  <si>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</si>
  <si>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</si>
  <si>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</si>
  <si>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</si>
  <si>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</si>
  <si>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</si>
  <si>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</si>
  <si>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</si>
  <si>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</si>
  <si>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</si>
  <si>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</si>
  <si>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</si>
  <si>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</si>
  <si>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</si>
  <si>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</si>
  <si>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</si>
  <si>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</si>
  <si>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</si>
  <si>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</si>
  <si>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</si>
  <si>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</si>
  <si>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</si>
  <si>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</si>
  <si>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</si>
  <si>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</si>
  <si>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</si>
  <si>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</si>
  <si>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</si>
  <si>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</si>
  <si>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</si>
  <si>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</si>
  <si>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</si>
  <si>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</si>
  <si>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</si>
  <si>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</si>
  <si>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</si>
  <si>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</si>
  <si>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</si>
  <si>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</si>
  <si>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</si>
  <si>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</si>
  <si>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</si>
  <si>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</si>
  <si>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</si>
  <si>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</si>
  <si>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</si>
  <si>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</si>
  <si>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</si>
  <si>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</si>
  <si>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</si>
  <si>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</si>
  <si>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</si>
  <si>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</si>
  <si>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</si>
  <si>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</si>
  <si>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</si>
  <si>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</si>
  <si>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</si>
  <si>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</si>
  <si>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</si>
  <si>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</si>
  <si>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</si>
  <si>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</si>
  <si>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</si>
  <si>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</si>
  <si>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</si>
  <si>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</si>
  <si>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</si>
  <si>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</si>
  <si>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</si>
  <si>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</si>
  <si>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</si>
  <si>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</si>
  <si>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</si>
  <si>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</si>
  <si>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</si>
  <si>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</si>
  <si>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</si>
  <si>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</si>
  <si>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</si>
  <si>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</si>
  <si>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</si>
  <si>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</si>
  <si>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</si>
  <si>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</si>
  <si>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</si>
  <si>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</si>
  <si>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</si>
  <si>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</si>
  <si>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</si>
  <si>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</si>
  <si>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</si>
  <si>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</si>
  <si>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</si>
  <si>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</si>
  <si>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</si>
  <si>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</si>
  <si>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</si>
  <si>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</si>
  <si>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</si>
  <si>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</si>
  <si>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</si>
  <si>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</si>
  <si>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</si>
  <si>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</si>
  <si>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</si>
  <si>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</si>
  <si>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</si>
  <si>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</si>
  <si>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</si>
  <si>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</si>
  <si>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</si>
  <si>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</si>
  <si>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</si>
  <si>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</si>
  <si>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</si>
  <si>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</si>
  <si>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</si>
  <si>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</si>
  <si>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</si>
  <si>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</si>
  <si>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</si>
  <si>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</si>
  <si>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</si>
  <si>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</si>
  <si>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</si>
  <si>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</si>
  <si>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</si>
  <si>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</si>
  <si>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</si>
  <si>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</si>
  <si>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</si>
  <si>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</si>
  <si>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</si>
  <si>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</si>
  <si>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</si>
  <si>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</si>
  <si>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</si>
  <si>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</si>
  <si>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</si>
  <si>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</si>
  <si>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</si>
  <si>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</si>
  <si>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</si>
  <si>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</si>
  <si>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</si>
  <si>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</si>
  <si>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</si>
  <si>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</si>
  <si>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</si>
  <si>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</si>
  <si>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</si>
  <si>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</si>
  <si>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</si>
  <si>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</si>
  <si>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</si>
  <si>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</si>
  <si>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</si>
  <si>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</si>
  <si>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</si>
  <si>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</si>
  <si>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</si>
  <si>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</si>
  <si>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</si>
  <si>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</si>
  <si>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</si>
  <si>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</si>
  <si>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</si>
  <si>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</si>
  <si>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</si>
  <si>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</si>
  <si>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</si>
  <si>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</si>
  <si>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</si>
  <si>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</si>
  <si>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</si>
  <si>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</si>
  <si>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</si>
  <si>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</si>
  <si>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</si>
  <si>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</si>
  <si>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</si>
  <si>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</si>
  <si>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</si>
  <si>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</si>
  <si>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</si>
  <si>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</si>
  <si>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</si>
  <si>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</si>
  <si>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</si>
  <si>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</si>
  <si>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</si>
  <si>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</si>
  <si>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</si>
  <si>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</si>
  <si>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</si>
  <si>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</si>
  <si>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</si>
  <si>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</si>
  <si>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</si>
  <si>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</si>
  <si>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</si>
  <si>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</si>
  <si>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</si>
  <si>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</si>
  <si>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</si>
  <si>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</si>
  <si>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</si>
  <si>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</si>
  <si>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</si>
  <si>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</si>
  <si>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</si>
  <si>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</si>
  <si>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</si>
  <si>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</si>
  <si>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</si>
  <si>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</si>
  <si>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</si>
  <si>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</si>
  <si>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</si>
  <si>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</si>
  <si>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</si>
  <si>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</si>
  <si>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</si>
  <si>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</si>
  <si>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</si>
  <si>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</si>
  <si>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</si>
  <si>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</si>
  <si>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</si>
  <si>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</si>
  <si>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</si>
  <si>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</si>
  <si>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</si>
  <si>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</si>
  <si>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</si>
  <si>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</si>
  <si>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</si>
  <si>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</si>
  <si>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</si>
  <si>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</si>
  <si>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</si>
  <si>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</si>
  <si>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</si>
  <si>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</si>
  <si>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</si>
  <si>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</si>
  <si>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</si>
  <si>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</si>
  <si>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</si>
  <si>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</si>
  <si>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</si>
  <si>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</si>
  <si>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</si>
  <si>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</si>
  <si>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</si>
  <si>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</si>
  <si>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</si>
  <si>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</si>
  <si>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</si>
  <si>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</si>
  <si>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</si>
  <si>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</si>
  <si>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</si>
  <si>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</si>
  <si>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</si>
  <si>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</si>
  <si>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</si>
  <si>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</si>
  <si>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</si>
  <si>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</si>
  <si>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</si>
  <si>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</si>
  <si>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</si>
  <si>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</si>
  <si>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</si>
  <si>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</si>
  <si>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</si>
  <si>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</si>
  <si>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</si>
  <si>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</si>
  <si>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</si>
  <si>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</si>
  <si>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</si>
  <si>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</si>
  <si>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</si>
  <si>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</si>
  <si>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</si>
  <si>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</si>
  <si>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</si>
  <si>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</si>
  <si>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</si>
  <si>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</si>
  <si>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</si>
  <si>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</si>
  <si>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</si>
  <si>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</si>
  <si>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</si>
  <si>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</si>
  <si>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</si>
  <si>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</si>
  <si>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</si>
  <si>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</si>
  <si>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</si>
  <si>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</si>
  <si>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</si>
  <si>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</si>
  <si>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</si>
  <si>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</si>
  <si>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</si>
  <si>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</si>
  <si>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</si>
  <si>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</si>
  <si>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</si>
  <si>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</si>
  <si>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</si>
  <si>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</si>
  <si>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</si>
  <si>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</si>
  <si>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</si>
  <si>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</si>
  <si>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</si>
  <si>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</si>
  <si>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</si>
  <si>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</si>
  <si>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</si>
  <si>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</si>
  <si>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</si>
  <si>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</si>
  <si>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</si>
  <si>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</si>
  <si>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</si>
  <si>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</si>
  <si>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</si>
  <si>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</si>
  <si>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</si>
  <si>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</si>
  <si>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</si>
  <si>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</si>
  <si>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</si>
  <si>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</si>
  <si>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</si>
  <si>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</si>
  <si>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</si>
  <si>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</si>
  <si>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</si>
  <si>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</si>
  <si>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</si>
  <si>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</si>
  <si>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</si>
  <si>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</si>
  <si>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</si>
  <si>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</si>
  <si>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</si>
  <si>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</si>
  <si>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</si>
  <si>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</si>
  <si>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</si>
  <si>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</si>
  <si>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</si>
  <si>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</si>
  <si>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</si>
  <si>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</si>
  <si>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</si>
  <si>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</si>
  <si>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</si>
  <si>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</si>
  <si>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</si>
  <si>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</si>
  <si>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</si>
  <si>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</si>
  <si>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</si>
  <si>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</si>
  <si>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</si>
  <si>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</si>
  <si>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</si>
  <si>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</si>
  <si>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</si>
  <si>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</si>
  <si>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</si>
  <si>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</si>
  <si>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</si>
  <si>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</si>
  <si>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</si>
  <si>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</si>
  <si>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</si>
  <si>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</si>
  <si>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</si>
  <si>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</si>
  <si>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</si>
  <si>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</si>
  <si>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</si>
  <si>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</si>
  <si>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</si>
  <si>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</si>
  <si>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</si>
  <si>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</si>
  <si>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</si>
  <si>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</si>
  <si>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</si>
  <si>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</si>
  <si>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</si>
  <si>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</si>
  <si>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</si>
  <si>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</si>
  <si>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</si>
  <si>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</si>
  <si>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</si>
  <si>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</si>
  <si>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</si>
  <si>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</si>
  <si>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</si>
  <si>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</si>
  <si>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</si>
  <si>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</si>
  <si>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</si>
  <si>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</si>
  <si>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</si>
  <si>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</si>
  <si>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</si>
  <si>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</si>
  <si>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</si>
  <si>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</si>
  <si>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</si>
  <si>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</si>
  <si>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</si>
  <si>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</si>
  <si>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</si>
  <si>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</si>
  <si>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</si>
  <si>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</si>
  <si>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</si>
  <si>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</si>
  <si>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</si>
  <si>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</si>
  <si>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</si>
  <si>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</si>
  <si>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</si>
  <si>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</si>
  <si>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</si>
  <si>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</si>
  <si>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</si>
  <si>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</si>
  <si>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</si>
  <si>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</si>
  <si>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</si>
  <si>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</si>
  <si>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</si>
  <si>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</si>
  <si>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</si>
  <si>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</si>
  <si>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</si>
  <si>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</si>
  <si>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</si>
  <si>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</si>
  <si>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</si>
  <si>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</si>
  <si>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</si>
  <si>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</si>
  <si>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</si>
  <si>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</si>
  <si>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</si>
  <si>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</si>
  <si>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</si>
  <si>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</si>
  <si>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</si>
  <si>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</si>
  <si>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</si>
  <si>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</si>
  <si>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</si>
  <si>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</si>
  <si>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</si>
  <si>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</si>
  <si>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</si>
  <si>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</si>
  <si>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</si>
  <si>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</si>
  <si>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</si>
  <si>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</si>
  <si>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</si>
  <si>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</si>
  <si>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</si>
  <si>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</si>
  <si>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</si>
  <si>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</si>
  <si>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</si>
  <si>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</si>
  <si>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</si>
  <si>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</si>
  <si>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</si>
  <si>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</si>
  <si>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</si>
  <si>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</si>
  <si>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</si>
  <si>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</si>
  <si>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</si>
  <si>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</si>
  <si>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</si>
  <si>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</si>
  <si>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</si>
  <si>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</si>
  <si>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</si>
  <si>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</si>
  <si>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</si>
  <si>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</si>
  <si>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</si>
  <si>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</si>
  <si>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</si>
  <si>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</si>
  <si>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</si>
  <si>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</si>
  <si>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</si>
  <si>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</si>
  <si>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</si>
  <si>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</si>
  <si>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</si>
  <si>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</si>
  <si>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</si>
  <si>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</si>
  <si>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</si>
  <si>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</si>
  <si>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</si>
  <si>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</si>
  <si>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</si>
  <si>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</si>
  <si>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</si>
  <si>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</si>
  <si>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</si>
  <si>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</si>
  <si>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</si>
  <si>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</si>
  <si>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</si>
  <si>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</si>
  <si>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</si>
  <si>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</si>
  <si>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</si>
  <si>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</si>
  <si>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</si>
  <si>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</si>
  <si>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</si>
  <si>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</si>
  <si>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</si>
  <si>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</si>
  <si>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</si>
  <si>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</si>
  <si>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</si>
  <si>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</si>
  <si>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</si>
  <si>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</si>
  <si>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</si>
  <si>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</si>
  <si>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</si>
  <si>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</si>
  <si>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</si>
  <si>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</si>
  <si>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</si>
  <si>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</si>
  <si>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</si>
  <si>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</si>
  <si>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</si>
  <si>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</si>
  <si>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</si>
  <si>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</si>
  <si>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</si>
  <si>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</si>
  <si>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</si>
  <si>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</si>
  <si>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</si>
  <si>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</si>
  <si>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</si>
  <si>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</si>
  <si>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</si>
  <si>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</si>
  <si>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</si>
  <si>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</si>
  <si>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</si>
  <si>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</si>
  <si>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</si>
  <si>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</si>
  <si>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</si>
  <si>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</si>
  <si>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</si>
  <si>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</si>
  <si>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</si>
  <si>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</si>
  <si>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</si>
  <si>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</si>
  <si>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</si>
  <si>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</si>
  <si>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</si>
  <si>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</si>
  <si>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</si>
  <si>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</si>
  <si>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</si>
  <si>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</si>
  <si>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</si>
  <si>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</si>
  <si>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</si>
  <si>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</si>
  <si>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</si>
  <si>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</si>
  <si>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</si>
  <si>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</si>
  <si>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</si>
  <si>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</si>
  <si>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</si>
  <si>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</si>
  <si>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</si>
  <si>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</si>
  <si>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</si>
  <si>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</si>
  <si>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</si>
  <si>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</si>
  <si>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</si>
  <si>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</si>
  <si>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</si>
  <si>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</si>
  <si>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</si>
  <si>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</si>
  <si>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</si>
  <si>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</si>
  <si>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</si>
  <si>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</si>
  <si>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</si>
  <si>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</si>
  <si>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</si>
  <si>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</si>
  <si>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</si>
  <si>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</si>
  <si>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</si>
  <si>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</si>
  <si>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</si>
  <si>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</si>
  <si>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</si>
  <si>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</si>
  <si>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</si>
  <si>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</si>
  <si>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</si>
  <si>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</si>
  <si>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</si>
  <si>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</si>
  <si>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</si>
  <si>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</si>
  <si>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</si>
  <si>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</si>
  <si>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</si>
  <si>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</si>
  <si>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</si>
  <si>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</si>
  <si>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</si>
  <si>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</si>
  <si>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</si>
  <si>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</si>
  <si>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</si>
  <si>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</si>
  <si>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</si>
  <si>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</si>
  <si>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</si>
  <si>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</si>
  <si>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</si>
  <si>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</si>
  <si>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</si>
  <si>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</si>
  <si>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</si>
  <si>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</si>
  <si>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</si>
  <si>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</si>
  <si>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</si>
  <si>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</si>
  <si>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</si>
  <si>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</si>
  <si>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</si>
  <si>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</si>
  <si>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</si>
  <si>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</si>
  <si>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</si>
  <si>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</si>
  <si>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</si>
  <si>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</si>
  <si>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</si>
  <si>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</si>
  <si>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</si>
  <si>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</si>
  <si>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</si>
  <si>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</si>
  <si>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</si>
  <si>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</si>
  <si>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</si>
  <si>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</si>
  <si>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</si>
  <si>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</si>
  <si>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</si>
  <si>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</si>
  <si>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</si>
  <si>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</si>
  <si>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</si>
  <si>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</si>
  <si>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</si>
  <si>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</si>
  <si>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</si>
  <si>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</si>
  <si>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</si>
  <si>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</si>
  <si>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</si>
  <si>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</si>
  <si>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</si>
  <si>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</si>
  <si>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</si>
  <si>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</si>
  <si>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</si>
  <si>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</si>
  <si>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</si>
  <si>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</si>
  <si>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</si>
  <si>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</si>
  <si>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</si>
  <si>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</si>
  <si>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</si>
  <si>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</si>
  <si>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</si>
  <si>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</si>
  <si>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</si>
  <si>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</si>
  <si>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</si>
  <si>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</si>
  <si>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</si>
  <si>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</si>
  <si>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</si>
  <si>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</si>
  <si>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</si>
  <si>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</si>
  <si>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</si>
  <si>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</si>
  <si>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</si>
  <si>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</si>
  <si>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</si>
  <si>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</si>
  <si>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</si>
  <si>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</si>
  <si>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</si>
  <si>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</si>
  <si>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</si>
  <si>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</si>
  <si>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</si>
  <si>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</si>
  <si>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</si>
  <si>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</si>
  <si>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</si>
  <si>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</si>
  <si>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</si>
  <si>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</si>
  <si>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</si>
  <si>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</si>
  <si>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</si>
  <si>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</si>
  <si>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</si>
  <si>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</si>
  <si>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</si>
  <si>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</si>
  <si>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</si>
  <si>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</si>
  <si>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</si>
  <si>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</si>
  <si>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</si>
  <si>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</si>
  <si>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</si>
  <si>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</si>
  <si>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</si>
  <si>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</si>
  <si>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</si>
  <si>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</si>
  <si>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</si>
  <si>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</si>
  <si>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</si>
  <si>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</si>
  <si>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</si>
  <si>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</si>
  <si>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</si>
  <si>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</si>
  <si>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</si>
  <si>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</si>
  <si>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</si>
  <si>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</si>
  <si>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</si>
  <si>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</si>
  <si>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</si>
  <si>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</si>
  <si>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</si>
  <si>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</si>
  <si>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</si>
  <si>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</si>
  <si>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</si>
  <si>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</si>
  <si>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</si>
  <si>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</si>
  <si>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</si>
  <si>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</si>
  <si>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</si>
  <si>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</si>
  <si>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</si>
  <si>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</si>
  <si>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</si>
  <si>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</si>
  <si>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</si>
  <si>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</si>
  <si>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</si>
  <si>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</si>
  <si>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</si>
  <si>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</si>
  <si>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</si>
  <si>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</si>
  <si>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</si>
  <si>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</si>
  <si>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</si>
  <si>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</si>
  <si>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</si>
  <si>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</si>
  <si>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</si>
  <si>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</si>
  <si>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</si>
  <si>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</si>
  <si>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</si>
  <si>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</si>
  <si>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</si>
  <si>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</si>
  <si>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</si>
  <si>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</si>
  <si>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</si>
  <si>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</si>
  <si>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</si>
  <si>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</si>
  <si>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</si>
  <si>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</si>
  <si>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</si>
  <si>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</si>
  <si>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</si>
  <si>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</si>
  <si>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</si>
  <si>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</si>
  <si>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</si>
  <si>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</si>
  <si>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</si>
  <si>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</si>
  <si>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</si>
  <si>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</si>
  <si>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</si>
  <si>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</si>
  <si>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</si>
  <si>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</si>
  <si>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</si>
  <si>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</si>
  <si>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</si>
  <si>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</si>
  <si>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</si>
  <si>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</si>
  <si>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</si>
  <si>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</si>
  <si>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</si>
  <si>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</si>
  <si>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</si>
  <si>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</si>
  <si>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</si>
  <si>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</si>
  <si>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</si>
  <si>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</si>
  <si>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</si>
  <si>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</si>
  <si>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</si>
  <si>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</si>
  <si>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</si>
  <si>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</si>
  <si>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</si>
  <si>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</si>
  <si>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</si>
  <si>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</si>
  <si>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</si>
  <si>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</si>
  <si>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</si>
  <si>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</si>
  <si>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</si>
  <si>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</si>
  <si>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</si>
  <si>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</si>
  <si>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</si>
  <si>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</si>
  <si>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</si>
  <si>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</si>
  <si>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</si>
  <si>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</si>
  <si>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</si>
  <si>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</si>
  <si>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</si>
  <si>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</si>
  <si>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</si>
  <si>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</si>
  <si>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</si>
  <si>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</si>
  <si>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</si>
  <si>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</si>
  <si>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</si>
  <si>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</si>
  <si>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</si>
  <si>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</si>
  <si>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</si>
  <si>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</si>
  <si>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</si>
  <si>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</si>
  <si>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</si>
  <si>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</si>
  <si>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</si>
  <si>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</si>
  <si>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</si>
  <si>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</si>
  <si>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</si>
  <si>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</si>
  <si>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</si>
  <si>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</si>
  <si>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</si>
  <si>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</si>
  <si>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</si>
  <si>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</si>
  <si>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</si>
  <si>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</si>
  <si>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</si>
  <si>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</si>
  <si>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</si>
  <si>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</si>
  <si>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</si>
  <si>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</si>
  <si>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</si>
  <si>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</si>
  <si>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</si>
  <si>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</si>
  <si>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</si>
  <si>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</si>
  <si>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</si>
  <si>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</si>
  <si>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</si>
  <si>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</si>
  <si>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</si>
  <si>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</si>
  <si>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</si>
  <si>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</si>
  <si>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</si>
  <si>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</si>
  <si>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</si>
  <si>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</si>
  <si>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</si>
  <si>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</si>
  <si>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</si>
  <si>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</si>
  <si>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</si>
  <si>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</si>
  <si>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</si>
  <si>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</si>
  <si>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</si>
  <si>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</si>
  <si>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</si>
  <si>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</si>
  <si>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</si>
  <si>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</si>
  <si>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</si>
  <si>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</si>
  <si>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</si>
  <si>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</si>
  <si>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</si>
  <si>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</si>
  <si>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</si>
  <si>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</si>
  <si>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</si>
  <si>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</si>
  <si>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</si>
  <si>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</si>
  <si>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</si>
  <si>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</si>
  <si>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</si>
  <si>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</si>
  <si>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</si>
  <si>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</si>
  <si>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</si>
  <si>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</si>
  <si>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</si>
  <si>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</si>
  <si>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</si>
  <si>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</si>
  <si>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</si>
  <si>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</si>
  <si>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</si>
  <si>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</si>
  <si>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</si>
  <si>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</si>
  <si>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</si>
  <si>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</si>
  <si>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</si>
  <si>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</si>
  <si>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</si>
  <si>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</si>
  <si>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</si>
  <si>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</si>
  <si>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</si>
  <si>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</si>
  <si>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</si>
  <si>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</si>
  <si>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</si>
  <si>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</si>
  <si>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</si>
  <si>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</si>
  <si>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</si>
  <si>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</si>
  <si>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</si>
  <si>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</si>
  <si>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</si>
  <si>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</si>
  <si>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</si>
  <si>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</si>
  <si>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</si>
  <si>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</si>
  <si>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</si>
  <si>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</si>
  <si>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</si>
  <si>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</si>
  <si>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</si>
  <si>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</si>
  <si>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</si>
  <si>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</si>
  <si>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</si>
  <si>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</si>
  <si>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</si>
  <si>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</si>
  <si>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</si>
  <si>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</si>
  <si>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</si>
  <si>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</si>
  <si>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</si>
  <si>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</si>
  <si>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</si>
  <si>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</si>
  <si>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</si>
  <si>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</si>
  <si>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</si>
  <si>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</si>
  <si>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</si>
  <si>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</si>
  <si>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</si>
  <si>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</si>
  <si>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</si>
  <si>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</si>
  <si>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</si>
  <si>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</si>
  <si>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</si>
  <si>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</si>
  <si>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</si>
  <si>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</si>
  <si>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</si>
  <si>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</si>
  <si>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</si>
  <si>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</si>
  <si>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</si>
  <si>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</si>
  <si>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</si>
  <si>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</si>
  <si>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</si>
  <si>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</si>
  <si>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</si>
  <si>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</si>
  <si>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</si>
  <si>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</si>
  <si>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</si>
  <si>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</si>
  <si>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</si>
  <si>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</si>
  <si>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</si>
  <si>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</si>
  <si>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</si>
  <si>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</si>
  <si>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</si>
  <si>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</si>
  <si>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</si>
  <si>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</si>
  <si>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</si>
  <si>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</si>
  <si>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</si>
  <si>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</si>
  <si>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</si>
  <si>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</si>
  <si>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</si>
  <si>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</si>
  <si>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</si>
  <si>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</si>
  <si>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</si>
  <si>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</si>
  <si>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</si>
  <si>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</si>
  <si>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</si>
  <si>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</si>
  <si>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</si>
  <si>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</si>
  <si>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</si>
  <si>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</si>
  <si>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</si>
  <si>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</si>
  <si>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</si>
  <si>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</si>
  <si>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</si>
  <si>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</si>
  <si>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</si>
  <si>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</si>
  <si>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</si>
  <si>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</si>
  <si>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</si>
  <si>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</si>
  <si>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</si>
  <si>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</si>
  <si>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</si>
  <si>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</si>
  <si>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</si>
  <si>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</si>
  <si>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</si>
  <si>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</si>
  <si>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</si>
  <si>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</si>
  <si>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</si>
  <si>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</si>
  <si>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</si>
  <si>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</si>
  <si>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</si>
  <si>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</si>
  <si>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</si>
  <si>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</si>
  <si>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</si>
  <si>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</si>
  <si>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</si>
  <si>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</si>
  <si>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</si>
  <si>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</si>
  <si>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</si>
  <si>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</si>
  <si>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</si>
  <si>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</si>
  <si>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</si>
  <si>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</si>
  <si>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</si>
  <si>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</si>
  <si>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</si>
  <si>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</si>
  <si>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</si>
  <si>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</si>
  <si>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</si>
  <si>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</si>
  <si>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</si>
  <si>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</si>
  <si>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</si>
  <si>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</si>
  <si>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</si>
  <si>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</si>
  <si>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</si>
  <si>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</si>
  <si>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</si>
  <si>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</si>
  <si>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</si>
  <si>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</si>
  <si>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</si>
  <si>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</si>
  <si>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</si>
  <si>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</si>
  <si>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</si>
  <si>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</si>
  <si>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</si>
  <si>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</si>
  <si>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</si>
  <si>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</si>
  <si>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</si>
  <si>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</si>
  <si>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</si>
  <si>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</si>
  <si>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</si>
  <si>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</si>
  <si>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</si>
  <si>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</si>
  <si>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</si>
  <si>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</si>
  <si>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</si>
  <si>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</si>
  <si>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</si>
  <si>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</si>
  <si>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</si>
  <si>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</si>
  <si>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</si>
  <si>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</si>
  <si>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</si>
  <si>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</si>
  <si>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</si>
  <si>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</si>
  <si>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</si>
  <si>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</si>
  <si>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</si>
  <si>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</si>
  <si>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</si>
  <si>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</si>
  <si>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</si>
  <si>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</si>
  <si>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</si>
  <si>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</si>
  <si>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</si>
  <si>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</si>
  <si>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</si>
  <si>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</si>
  <si>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</si>
  <si>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</si>
  <si>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</si>
  <si>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</si>
  <si>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</si>
  <si>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</si>
  <si>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</si>
  <si>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</si>
  <si>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</si>
  <si>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</si>
  <si>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</si>
  <si>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</si>
  <si>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</si>
  <si>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</si>
  <si>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</si>
  <si>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</si>
  <si>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</si>
  <si>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</si>
  <si>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</si>
  <si>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</si>
  <si>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</si>
  <si>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</si>
  <si>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</si>
  <si>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</si>
  <si>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</si>
  <si>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</si>
  <si>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</si>
  <si>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</si>
  <si>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</si>
  <si>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</si>
  <si>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</si>
  <si>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</si>
  <si>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</si>
  <si>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</si>
  <si>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</si>
  <si>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</si>
  <si>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</si>
  <si>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</si>
  <si>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</si>
  <si>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</si>
  <si>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</si>
  <si>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</si>
  <si>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</si>
  <si>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</si>
  <si>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</si>
  <si>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</si>
  <si>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</si>
  <si>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</si>
  <si>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</si>
  <si>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</si>
  <si>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</si>
  <si>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</si>
  <si>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</si>
  <si>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</si>
  <si>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</si>
  <si>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</si>
  <si>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</si>
  <si>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</si>
  <si>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</si>
  <si>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</si>
  <si>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</si>
  <si>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</si>
  <si>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</si>
  <si>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</si>
  <si>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</si>
  <si>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</si>
  <si>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</si>
  <si>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</si>
  <si>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</si>
  <si>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</si>
  <si>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</si>
  <si>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</si>
  <si>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</si>
  <si>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</si>
  <si>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</si>
  <si>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</si>
  <si>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</si>
  <si>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</si>
  <si>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</si>
  <si>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</si>
  <si>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</si>
  <si>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</si>
  <si>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</si>
  <si>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</si>
  <si>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</si>
  <si>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</si>
  <si>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</si>
  <si>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</si>
  <si>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</si>
  <si>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</si>
  <si>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</si>
  <si>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</si>
  <si>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</si>
  <si>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</si>
  <si>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</si>
  <si>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</si>
  <si>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</si>
  <si>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</si>
  <si>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</si>
  <si>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</si>
  <si>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</si>
  <si>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</si>
  <si>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</si>
  <si>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</si>
  <si>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</si>
  <si>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</si>
  <si>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</si>
  <si>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</si>
  <si>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</si>
  <si>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</si>
  <si>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</si>
  <si>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</si>
  <si>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</si>
  <si>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</si>
  <si>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</si>
  <si>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</si>
  <si>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</si>
  <si>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</si>
  <si>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</si>
  <si>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</si>
  <si>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</si>
  <si>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</si>
  <si>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</si>
  <si>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</si>
  <si>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</si>
  <si>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</si>
  <si>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</si>
  <si>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</si>
  <si>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</si>
  <si>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</si>
  <si>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</si>
  <si>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</si>
  <si>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</si>
  <si>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</si>
  <si>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</si>
  <si>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</si>
  <si>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</si>
  <si>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</si>
  <si>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</si>
  <si>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</si>
  <si>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</si>
  <si>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</si>
  <si>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</si>
  <si>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</si>
  <si>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</si>
  <si>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</si>
  <si>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</si>
  <si>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</si>
  <si>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</si>
  <si>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</si>
  <si>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</si>
  <si>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</si>
  <si>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</si>
  <si>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</si>
  <si>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</si>
  <si>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</si>
  <si>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</si>
  <si>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</si>
  <si>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</si>
  <si>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</si>
  <si>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</si>
  <si>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</si>
  <si>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</si>
  <si>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</si>
  <si>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</si>
  <si>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</si>
  <si>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</si>
  <si>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</si>
  <si>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</si>
  <si>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</si>
  <si>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</si>
  <si>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</si>
  <si>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</si>
  <si>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</si>
  <si>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</si>
  <si>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</si>
  <si>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</si>
  <si>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</si>
  <si>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</si>
  <si>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</si>
  <si>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</si>
  <si>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</si>
  <si>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</si>
  <si>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</si>
  <si>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</si>
  <si>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</si>
  <si>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</si>
  <si>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</si>
  <si>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</si>
  <si>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</si>
  <si>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</si>
  <si>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</si>
  <si>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</si>
  <si>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</si>
  <si>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</si>
  <si>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</si>
  <si>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</si>
  <si>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</si>
  <si>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</si>
  <si>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</si>
  <si>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</si>
  <si>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</si>
  <si>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</si>
  <si>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</si>
  <si>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</si>
  <si>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</si>
  <si>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</si>
  <si>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</si>
  <si>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</si>
  <si>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</si>
  <si>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</si>
  <si>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</si>
  <si>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</si>
  <si>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</si>
  <si>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</si>
  <si>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</si>
  <si>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</si>
  <si>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</si>
  <si>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</si>
  <si>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</si>
  <si>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</si>
  <si>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</si>
  <si>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</si>
  <si>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</si>
  <si>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</si>
  <si>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</si>
  <si>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</si>
  <si>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</si>
  <si>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</si>
  <si>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</si>
  <si>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</si>
  <si>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</si>
  <si>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</si>
  <si>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</si>
  <si>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</si>
  <si>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</si>
  <si>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</si>
  <si>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</si>
  <si>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</si>
  <si>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</si>
  <si>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</si>
  <si>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</si>
  <si>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</si>
  <si>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</si>
  <si>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</si>
  <si>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</si>
  <si>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</si>
  <si>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</si>
  <si>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</si>
  <si>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</si>
  <si>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</si>
  <si>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</si>
  <si>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</si>
  <si>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</si>
  <si>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</si>
  <si>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</si>
  <si>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</si>
  <si>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</si>
  <si>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</si>
  <si>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</si>
  <si>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</si>
  <si>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</si>
  <si>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</si>
  <si>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</si>
  <si>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</si>
  <si>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</si>
  <si>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</si>
  <si>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</si>
  <si>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</si>
  <si>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</si>
  <si>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</si>
  <si>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</si>
  <si>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</si>
  <si>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</si>
  <si>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</si>
  <si>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</si>
  <si>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</si>
  <si>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</si>
  <si>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</si>
  <si>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</si>
  <si>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</si>
  <si>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</si>
  <si>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</si>
  <si>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</si>
  <si>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</si>
  <si>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</si>
  <si>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</si>
  <si>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</si>
  <si>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</si>
  <si>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</si>
  <si>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</si>
  <si>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</si>
  <si>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</si>
  <si>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</si>
  <si>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</si>
  <si>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</si>
  <si>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</si>
  <si>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</si>
  <si>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</si>
  <si>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</si>
  <si>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</si>
  <si>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</si>
  <si>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</si>
  <si>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</si>
  <si>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</si>
  <si>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</si>
  <si>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</si>
  <si>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</si>
  <si>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</si>
  <si>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</si>
  <si>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</si>
  <si>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</si>
  <si>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</si>
  <si>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</si>
  <si>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</si>
  <si>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</si>
  <si>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</si>
  <si>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</si>
  <si>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</si>
  <si>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</si>
  <si>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</si>
  <si>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</si>
  <si>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</si>
  <si>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</si>
  <si>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</si>
  <si>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</si>
  <si>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</si>
  <si>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</si>
  <si>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</si>
  <si>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</si>
  <si>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</si>
  <si>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</si>
  <si>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</si>
  <si>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</si>
  <si>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</si>
  <si>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</si>
  <si>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</si>
  <si>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</si>
  <si>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</si>
  <si>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</si>
  <si>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</si>
  <si>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</si>
  <si>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</si>
  <si>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</si>
  <si>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</si>
  <si>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</si>
  <si>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</si>
  <si>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</si>
  <si>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</si>
  <si>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</si>
  <si>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</si>
  <si>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</si>
  <si>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</si>
  <si>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</si>
  <si>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</si>
  <si>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</si>
  <si>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</si>
  <si>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</si>
  <si>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</si>
  <si>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</si>
  <si>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</si>
  <si>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</si>
  <si>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</si>
  <si>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</si>
  <si>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</si>
  <si>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</si>
  <si>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</si>
  <si>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</si>
  <si>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</si>
  <si>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</si>
  <si>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</si>
  <si>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</si>
  <si>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</si>
  <si>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</si>
  <si>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</si>
  <si>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</si>
  <si>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</si>
  <si>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</si>
  <si>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</si>
  <si>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</si>
  <si>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</si>
  <si>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</si>
  <si>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</si>
  <si>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</si>
  <si>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</si>
  <si>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</si>
  <si>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</si>
  <si>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</si>
  <si>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</si>
  <si>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</si>
  <si>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</si>
  <si>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</si>
  <si>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</si>
  <si>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</si>
  <si>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</si>
  <si>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</si>
  <si>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</si>
  <si>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</si>
  <si>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</si>
  <si>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</si>
  <si>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</si>
  <si>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</si>
  <si>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</si>
  <si>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</si>
  <si>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</si>
  <si>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</si>
  <si>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</si>
  <si>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</si>
  <si>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</si>
  <si>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</si>
  <si>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</si>
  <si>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</si>
  <si>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</si>
  <si>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</si>
  <si>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</si>
  <si>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</si>
  <si>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</si>
  <si>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</si>
  <si>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</si>
  <si>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</si>
  <si>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</si>
  <si>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</si>
  <si>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</si>
  <si>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</si>
  <si>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</si>
  <si>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</si>
  <si>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</si>
  <si>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</si>
  <si>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</si>
  <si>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</si>
  <si>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</si>
  <si>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</si>
  <si>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</si>
  <si>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</si>
  <si>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</si>
  <si>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</si>
  <si>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</si>
  <si>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</si>
  <si>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</si>
  <si>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</si>
  <si>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</si>
  <si>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</si>
  <si>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</si>
  <si>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</si>
  <si>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</si>
  <si>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</si>
  <si>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</si>
  <si>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</si>
  <si>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</si>
  <si>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</si>
  <si>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</si>
  <si>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</si>
  <si>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</si>
  <si>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</si>
  <si>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</si>
  <si>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</si>
  <si>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</si>
  <si>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</si>
  <si>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</si>
  <si>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</si>
  <si>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</si>
  <si>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</si>
  <si>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</si>
  <si>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</si>
  <si>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</si>
  <si>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</si>
  <si>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</si>
  <si>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</si>
  <si>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</si>
  <si>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</si>
  <si>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</si>
  <si>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</si>
  <si>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</si>
  <si>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</si>
  <si>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</si>
  <si>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</si>
  <si>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</si>
  <si>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</si>
  <si>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</si>
  <si>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</si>
  <si>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</si>
  <si>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</si>
  <si>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</si>
  <si>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</si>
  <si>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</si>
  <si>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</si>
  <si>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</si>
  <si>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</si>
  <si>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</si>
  <si>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</si>
  <si>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</si>
  <si>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</si>
  <si>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</si>
  <si>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</si>
  <si>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</si>
  <si>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</si>
  <si>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</si>
  <si>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</si>
  <si>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</si>
  <si>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</si>
  <si>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</si>
  <si>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</si>
  <si>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</si>
  <si>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</si>
  <si>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</si>
  <si>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</si>
  <si>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</si>
  <si>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</si>
  <si>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</si>
  <si>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</si>
  <si>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</si>
  <si>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</si>
  <si>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</si>
  <si>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</si>
  <si>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</si>
  <si>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</si>
  <si>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</si>
  <si>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</si>
  <si>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</si>
  <si>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</si>
  <si>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</si>
  <si>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</si>
  <si>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</si>
  <si>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</si>
  <si>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</si>
  <si>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</si>
  <si>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</si>
  <si>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</si>
  <si>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</si>
  <si>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</si>
  <si>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</si>
  <si>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</si>
  <si>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</si>
  <si>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</si>
  <si>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</si>
  <si>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</si>
  <si>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</si>
  <si>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</si>
  <si>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</si>
  <si>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</si>
  <si>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</si>
  <si>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</si>
  <si>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</si>
  <si>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</si>
  <si>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</si>
  <si>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</si>
  <si>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</si>
  <si>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</si>
  <si>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</si>
  <si>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</si>
  <si>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</si>
  <si>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</si>
  <si>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</si>
  <si>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</si>
  <si>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</si>
  <si>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</si>
  <si>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</si>
  <si>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</si>
  <si>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</si>
  <si>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</si>
  <si>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</si>
  <si>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</si>
  <si>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</si>
  <si>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</si>
  <si>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</si>
  <si>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</si>
  <si>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</si>
  <si>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</si>
  <si>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</si>
  <si>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</si>
  <si>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</si>
  <si>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</si>
  <si>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</si>
  <si>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</si>
  <si>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</si>
  <si>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</si>
  <si>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</si>
  <si>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</si>
  <si>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</si>
  <si>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</si>
  <si>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</si>
  <si>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</si>
  <si>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</si>
  <si>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</si>
  <si>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</si>
  <si>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</si>
  <si>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</si>
  <si>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</si>
  <si>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</si>
  <si>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</si>
  <si>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</si>
  <si>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</si>
  <si>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</si>
  <si>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</si>
  <si>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</si>
  <si>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</si>
  <si>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</si>
  <si>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</si>
  <si>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</si>
  <si>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</si>
  <si>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</si>
  <si>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</si>
  <si>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</si>
  <si>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</si>
  <si>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</si>
  <si>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</si>
  <si>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</si>
  <si>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</si>
  <si>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</si>
  <si>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</si>
  <si>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</si>
  <si>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</si>
  <si>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</si>
  <si>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</si>
  <si>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</si>
  <si>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</si>
  <si>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</si>
  <si>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</si>
  <si>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</si>
  <si>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</si>
  <si>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</si>
  <si>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</si>
  <si>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</si>
  <si>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</si>
  <si>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</si>
  <si>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</si>
  <si>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</si>
  <si>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</si>
  <si>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</si>
  <si>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</si>
  <si>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</si>
  <si>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</si>
  <si>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</si>
  <si>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</si>
  <si>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</si>
  <si>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</si>
  <si>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</si>
  <si>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</si>
  <si>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</si>
  <si>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</si>
  <si>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</si>
  <si>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</si>
  <si>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</si>
  <si>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</si>
  <si>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</si>
  <si>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</si>
  <si>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</si>
  <si>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</si>
  <si>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</si>
  <si>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</si>
  <si>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</si>
  <si>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</si>
  <si>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</si>
  <si>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</si>
  <si>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</si>
  <si>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</si>
  <si>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</si>
  <si>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</si>
  <si>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</si>
  <si>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</si>
  <si>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</si>
  <si>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</si>
  <si>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</si>
  <si>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</si>
  <si>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</si>
  <si>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</si>
  <si>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</si>
  <si>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</si>
  <si>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</si>
  <si>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</si>
  <si>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</si>
  <si>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</si>
  <si>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</si>
  <si>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</si>
  <si>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</si>
  <si>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</si>
  <si>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</si>
  <si>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</si>
  <si>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</si>
  <si>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</si>
  <si>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</si>
  <si>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</si>
  <si>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</si>
  <si>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</si>
  <si>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</si>
  <si>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</si>
  <si>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</si>
  <si>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</si>
  <si>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</si>
  <si>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</si>
  <si>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</si>
  <si>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</si>
  <si>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</si>
  <si>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</si>
  <si>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</si>
  <si>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</si>
  <si>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</si>
  <si>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</si>
  <si>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</si>
  <si>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</si>
  <si>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</si>
  <si>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</si>
  <si>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</si>
  <si>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</si>
  <si>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</si>
  <si>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</si>
  <si>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</si>
  <si>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</si>
  <si>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</si>
  <si>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</si>
  <si>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</si>
  <si>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</si>
  <si>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</si>
  <si>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</si>
  <si>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</si>
  <si>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</si>
  <si>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</si>
  <si>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</si>
  <si>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</si>
  <si>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</si>
  <si>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</si>
  <si>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</si>
  <si>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</si>
  <si>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</si>
  <si>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</si>
  <si>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</si>
  <si>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</si>
  <si>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</si>
  <si>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</si>
  <si>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</si>
  <si>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</si>
  <si>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</si>
  <si>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</si>
  <si>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</si>
  <si>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</si>
  <si>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</si>
  <si>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</si>
  <si>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</si>
  <si>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</si>
  <si>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</si>
  <si>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</si>
  <si>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</si>
  <si>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</si>
  <si>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</si>
  <si>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</si>
  <si>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</si>
  <si>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</si>
  <si>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</si>
  <si>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</si>
  <si>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</si>
  <si>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</si>
  <si>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</si>
  <si>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</si>
  <si>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</si>
  <si>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</si>
  <si>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</si>
  <si>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</si>
  <si>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</si>
  <si>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</si>
  <si>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</si>
  <si>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</si>
  <si>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</si>
  <si>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</si>
  <si>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</si>
  <si>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</si>
  <si>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</si>
  <si>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</si>
  <si>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</si>
  <si>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</si>
  <si>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</si>
  <si>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</si>
  <si>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</si>
  <si>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</si>
  <si>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</si>
  <si>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</si>
  <si>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</si>
  <si>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</si>
  <si>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</si>
  <si>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</si>
  <si>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</si>
  <si>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</si>
  <si>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</si>
  <si>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</si>
  <si>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</si>
  <si>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</si>
  <si>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</si>
  <si>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</si>
  <si>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</si>
  <si>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</si>
  <si>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</si>
  <si>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</si>
  <si>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</si>
  <si>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</si>
  <si>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</si>
  <si>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</si>
  <si>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</si>
  <si>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</si>
  <si>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</si>
  <si>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</si>
  <si>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</si>
  <si>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</si>
  <si>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</si>
  <si>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</si>
  <si>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</si>
  <si>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</si>
  <si>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</si>
  <si>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</si>
  <si>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</si>
  <si>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</si>
  <si>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</si>
  <si>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</si>
  <si>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</si>
  <si>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</si>
  <si>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</si>
  <si>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</si>
  <si>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</si>
  <si>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</si>
  <si>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</si>
  <si>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</si>
  <si>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</si>
  <si>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</si>
  <si>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</si>
  <si>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</si>
  <si>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</si>
  <si>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</si>
  <si>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</si>
  <si>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</si>
  <si>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</si>
  <si>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</si>
  <si>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</si>
  <si>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</si>
  <si>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</si>
  <si>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</si>
  <si>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</si>
  <si>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</si>
  <si>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</si>
  <si>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</si>
  <si>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</si>
  <si>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</si>
  <si>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</si>
  <si>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</si>
  <si>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</si>
  <si>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</si>
  <si>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</si>
  <si>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</si>
  <si>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</si>
  <si>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</si>
  <si>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</si>
  <si>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</si>
  <si>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</si>
  <si>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</si>
  <si>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</si>
  <si>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</si>
  <si>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</si>
  <si>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</si>
  <si>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</si>
  <si>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</si>
  <si>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</si>
  <si>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</si>
  <si>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</si>
  <si>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</si>
  <si>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</si>
  <si>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</si>
  <si>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</si>
  <si>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</si>
  <si>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</si>
  <si>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</si>
  <si>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</si>
  <si>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</si>
  <si>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</si>
  <si>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</si>
  <si>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</si>
  <si>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</si>
  <si>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</si>
  <si>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</si>
  <si>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</si>
  <si>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</si>
  <si>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</si>
  <si>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</si>
  <si>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</si>
  <si>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</si>
  <si>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</si>
  <si>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</si>
  <si>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</si>
  <si>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</si>
  <si>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</si>
  <si>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</si>
  <si>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</si>
  <si>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</si>
  <si>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</si>
  <si>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</si>
  <si>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</si>
  <si>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</si>
  <si>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</si>
  <si>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</si>
  <si>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</si>
  <si>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</si>
  <si>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</si>
  <si>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</si>
  <si>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</si>
  <si>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</si>
  <si>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</si>
  <si>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</si>
  <si>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</si>
  <si>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</si>
  <si>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</si>
  <si>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</si>
  <si>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</si>
  <si>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</si>
  <si>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</si>
  <si>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</si>
  <si>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</si>
  <si>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</si>
  <si>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</si>
  <si>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</si>
  <si>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</si>
  <si>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</si>
  <si>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</si>
  <si>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</si>
  <si>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</si>
  <si>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</si>
  <si>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</si>
  <si>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</si>
  <si>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</si>
  <si>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</si>
  <si>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</si>
  <si>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</si>
  <si>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</si>
  <si>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</si>
  <si>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</si>
  <si>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</si>
  <si>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</si>
  <si>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</si>
  <si>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</si>
  <si>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</si>
  <si>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</si>
  <si>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</si>
  <si>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</si>
  <si>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</si>
  <si>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</si>
  <si>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</si>
  <si>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</si>
  <si>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</si>
  <si>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</si>
  <si>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</si>
  <si>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</si>
  <si>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</si>
  <si>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</si>
  <si>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</si>
  <si>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</si>
  <si>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</si>
  <si>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</si>
  <si>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</si>
  <si>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</si>
  <si>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</si>
  <si>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</si>
  <si>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</si>
  <si>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</si>
  <si>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</si>
  <si>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</si>
  <si>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</si>
  <si>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</si>
  <si>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</si>
  <si>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</si>
  <si>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</si>
  <si>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</si>
  <si>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</si>
  <si>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</si>
  <si>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</si>
  <si>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</si>
  <si>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</si>
  <si>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</si>
  <si>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</si>
  <si>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</si>
  <si>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</si>
  <si>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</si>
  <si>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</si>
  <si>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</si>
  <si>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</si>
  <si>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</si>
  <si>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</si>
  <si>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</si>
  <si>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</si>
  <si>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</si>
  <si>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</si>
  <si>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</si>
  <si>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</si>
  <si>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</si>
  <si>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</si>
  <si>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</si>
  <si>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</si>
  <si>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</si>
  <si>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</si>
  <si>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</si>
  <si>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</si>
  <si>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</si>
  <si>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</si>
  <si>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</si>
  <si>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</si>
  <si>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</si>
  <si>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</si>
  <si>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</si>
  <si>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</si>
  <si>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</si>
  <si>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</si>
  <si>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</si>
  <si>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</si>
  <si>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</si>
  <si>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</si>
  <si>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</si>
  <si>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</si>
  <si>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</si>
  <si>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</si>
  <si>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</si>
  <si>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</si>
  <si>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</si>
  <si>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</si>
  <si>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</si>
  <si>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</si>
  <si>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</si>
  <si>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</si>
  <si>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</si>
  <si>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</si>
  <si>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</si>
  <si>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</si>
  <si>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</si>
  <si>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</si>
  <si>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</si>
  <si>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</si>
  <si>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</si>
  <si>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</si>
  <si>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</si>
  <si>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</si>
  <si>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</si>
  <si>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</si>
  <si>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</si>
  <si>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</si>
  <si>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</si>
  <si>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</si>
  <si>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</si>
  <si>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</si>
  <si>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</si>
  <si>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</si>
  <si>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</si>
  <si>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</si>
  <si>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</si>
  <si>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</si>
  <si>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</si>
  <si>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</si>
  <si>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</si>
  <si>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</si>
  <si>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</si>
  <si>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</si>
  <si>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</si>
  <si>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</si>
  <si>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</si>
  <si>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</si>
  <si>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</si>
  <si>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</si>
  <si>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</si>
  <si>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</si>
  <si>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</si>
  <si>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</si>
  <si>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</si>
  <si>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</si>
  <si>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</si>
  <si>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</si>
  <si>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</si>
  <si>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</si>
  <si>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</si>
  <si>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</si>
  <si>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</si>
  <si>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</si>
  <si>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</si>
  <si>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</si>
  <si>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</si>
  <si>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</si>
  <si>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</si>
  <si>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</si>
  <si>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</si>
  <si>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</si>
  <si>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</si>
  <si>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</si>
  <si>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</si>
  <si>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</si>
  <si>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</si>
  <si>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</si>
  <si>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</si>
  <si>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</si>
  <si>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</si>
  <si>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</si>
  <si>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</si>
  <si>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</si>
  <si>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</si>
  <si>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</si>
  <si>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</si>
  <si>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</si>
  <si>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</si>
  <si>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</si>
  <si>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</si>
  <si>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</si>
  <si>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</si>
  <si>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</si>
  <si>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</si>
  <si>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</si>
  <si>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</si>
  <si>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</si>
  <si>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</si>
  <si>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</si>
  <si>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</si>
  <si>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</si>
  <si>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</si>
  <si>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</si>
  <si>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</si>
  <si>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</si>
  <si>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</si>
  <si>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</si>
  <si>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</si>
  <si>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</si>
  <si>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</si>
  <si>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</si>
  <si>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</si>
  <si>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</si>
  <si>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</si>
  <si>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</si>
  <si>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</si>
  <si>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</si>
  <si>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</si>
  <si>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</si>
  <si>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</si>
  <si>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</si>
  <si>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</si>
  <si>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</si>
  <si>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</si>
  <si>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</si>
  <si>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</si>
  <si>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</si>
  <si>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</si>
  <si>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</si>
  <si>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</si>
  <si>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</si>
  <si>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</si>
  <si>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</si>
  <si>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</si>
  <si>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</si>
  <si>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</si>
  <si>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</si>
  <si>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</si>
  <si>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</si>
  <si>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</si>
  <si>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</si>
  <si>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</si>
  <si>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</si>
  <si>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</si>
  <si>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</si>
  <si>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</si>
  <si>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</si>
  <si>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</si>
  <si>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</si>
  <si>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</si>
  <si>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</si>
  <si>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</si>
  <si>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</si>
  <si>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</si>
  <si>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</si>
  <si>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</si>
  <si>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</si>
  <si>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</si>
  <si>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</si>
  <si>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</si>
  <si>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</si>
  <si>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</si>
  <si>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</si>
  <si>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</si>
  <si>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</si>
  <si>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</si>
  <si>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</si>
  <si>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</si>
  <si>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</si>
  <si>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</si>
  <si>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</si>
  <si>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</si>
  <si>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</si>
  <si>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</si>
  <si>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</si>
  <si>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</si>
  <si>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</si>
  <si>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</si>
  <si>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</si>
  <si>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</si>
  <si>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</si>
  <si>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</si>
  <si>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</si>
  <si>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</si>
  <si>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</si>
  <si>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</si>
  <si>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</si>
  <si>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</si>
  <si>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</si>
  <si>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</si>
  <si>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</si>
  <si>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</si>
  <si>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</si>
  <si>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</si>
  <si>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</si>
  <si>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</si>
  <si>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</si>
  <si>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</si>
  <si>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</si>
  <si>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</si>
  <si>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</si>
  <si>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</si>
  <si>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</si>
  <si>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</si>
  <si>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</si>
  <si>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</si>
  <si>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</si>
  <si>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</si>
  <si>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</si>
  <si>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</si>
  <si>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</si>
  <si>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</si>
  <si>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</si>
  <si>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</si>
  <si>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</si>
  <si>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</si>
  <si>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</si>
  <si>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</si>
  <si>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</si>
  <si>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</si>
  <si>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</si>
  <si>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</si>
  <si>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</si>
  <si>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</si>
  <si>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</si>
  <si>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</si>
  <si>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</si>
  <si>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</si>
  <si>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</si>
  <si>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</si>
  <si>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</si>
  <si>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</si>
  <si>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</si>
  <si>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</si>
  <si>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</si>
  <si>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</si>
  <si>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</si>
  <si>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</si>
  <si>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</si>
  <si>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</si>
  <si>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</si>
  <si>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</si>
  <si>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</si>
  <si>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</si>
  <si>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</si>
  <si>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</si>
  <si>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</si>
  <si>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</si>
  <si>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</si>
  <si>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</si>
  <si>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</si>
  <si>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</si>
  <si>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</si>
  <si>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</si>
  <si>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</si>
  <si>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</si>
  <si>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</si>
  <si>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</si>
  <si>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</si>
  <si>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</si>
  <si>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</si>
  <si>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</si>
  <si>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</si>
  <si>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</si>
  <si>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</si>
  <si>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</si>
  <si>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</si>
  <si>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</si>
  <si>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</si>
  <si>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</si>
  <si>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</si>
  <si>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</si>
  <si>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</si>
  <si>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</si>
  <si>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</si>
  <si>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</si>
  <si>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</si>
  <si>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</si>
  <si>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</si>
  <si>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</si>
  <si>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</si>
  <si>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</si>
  <si>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</si>
  <si>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</si>
  <si>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</si>
  <si>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</si>
  <si>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</si>
  <si>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</si>
  <si>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</si>
  <si>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</si>
  <si>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</si>
  <si>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</si>
  <si>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</si>
  <si>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</si>
  <si>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</si>
  <si>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</si>
  <si>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</si>
  <si>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</si>
  <si>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</si>
  <si>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</si>
  <si>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</si>
  <si>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</si>
  <si>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</si>
  <si>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</si>
  <si>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</si>
  <si>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</si>
  <si>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</si>
  <si>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</si>
  <si>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</si>
  <si>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</si>
  <si>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</si>
  <si>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</si>
  <si>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</si>
  <si>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</si>
  <si>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</si>
  <si>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</si>
  <si>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</si>
  <si>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</si>
  <si>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</si>
  <si>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</si>
  <si>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</si>
  <si>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</si>
  <si>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</si>
  <si>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</si>
  <si>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</si>
  <si>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</si>
  <si>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</si>
  <si>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</si>
  <si>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</si>
  <si>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</si>
  <si>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</si>
  <si>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</si>
  <si>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</si>
  <si>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</si>
  <si>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</si>
  <si>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</si>
  <si>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</si>
  <si>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</si>
  <si>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</si>
  <si>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</si>
  <si>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</si>
  <si>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</si>
  <si>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</si>
  <si>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</si>
  <si>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</si>
  <si>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</si>
  <si>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</si>
  <si>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</si>
  <si>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</si>
  <si>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</si>
  <si>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</si>
  <si>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</si>
  <si>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</si>
  <si>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</si>
  <si>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</si>
  <si>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</si>
  <si>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</si>
  <si>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</si>
  <si>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</si>
  <si>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</si>
  <si>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</si>
  <si>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</si>
  <si>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</si>
  <si>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</si>
  <si>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</si>
  <si>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</si>
  <si>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</si>
  <si>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</si>
  <si>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</si>
  <si>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</si>
  <si>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</si>
  <si>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</si>
  <si>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</si>
  <si>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</si>
  <si>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</si>
  <si>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</si>
  <si>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</si>
  <si>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</si>
  <si>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</si>
  <si>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</si>
  <si>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</si>
  <si>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</si>
  <si>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</si>
  <si>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</si>
  <si>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</si>
  <si>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</si>
  <si>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</si>
  <si>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</si>
  <si>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</si>
  <si>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</si>
  <si>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</si>
  <si>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</si>
  <si>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</si>
  <si>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</si>
  <si>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</si>
  <si>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</si>
  <si>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</si>
  <si>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</si>
  <si>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</si>
  <si>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</si>
  <si>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</si>
  <si>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</si>
  <si>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</si>
  <si>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</si>
  <si>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</si>
  <si>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</si>
  <si>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</si>
  <si>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</si>
  <si>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</si>
  <si>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</si>
  <si>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</si>
  <si>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</si>
  <si>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</si>
  <si>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</si>
  <si>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</si>
  <si>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</si>
  <si>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</si>
  <si>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</si>
  <si>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</si>
  <si>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</si>
  <si>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</si>
  <si>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</si>
  <si>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</si>
  <si>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</si>
  <si>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</si>
  <si>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</si>
  <si>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</si>
  <si>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</si>
  <si>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</si>
  <si>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</si>
  <si>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</si>
  <si>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</si>
  <si>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</si>
  <si>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</si>
  <si>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</si>
  <si>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</si>
  <si>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</si>
  <si>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</si>
  <si>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</si>
  <si>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</si>
  <si>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</si>
  <si>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</si>
  <si>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</si>
  <si>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</si>
  <si>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</si>
  <si>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</si>
  <si>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</si>
  <si>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</si>
  <si>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</si>
  <si>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</si>
  <si>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</si>
  <si>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</si>
  <si>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</si>
  <si>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</si>
  <si>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</si>
  <si>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</si>
  <si>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</si>
  <si>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</si>
  <si>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</si>
  <si>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</si>
  <si>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</si>
  <si>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</si>
  <si>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</si>
  <si>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</si>
  <si>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</si>
  <si>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</si>
  <si>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</si>
  <si>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</si>
  <si>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</si>
  <si>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</si>
  <si>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</si>
  <si>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</si>
  <si>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</si>
  <si>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</si>
  <si>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</si>
  <si>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</si>
  <si>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</si>
  <si>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</si>
  <si>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</si>
  <si>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</si>
  <si>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</si>
  <si>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</si>
  <si>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</si>
  <si>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</si>
  <si>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</si>
  <si>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</si>
  <si>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</si>
  <si>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</si>
  <si>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</si>
  <si>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</si>
  <si>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</si>
  <si>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</si>
  <si>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</si>
  <si>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</si>
  <si>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</si>
  <si>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</si>
  <si>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</si>
  <si>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</si>
  <si>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</si>
  <si>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</si>
  <si>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</si>
  <si>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</si>
  <si>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</si>
  <si>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</si>
  <si>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</si>
  <si>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</si>
  <si>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</si>
  <si>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</si>
  <si>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</si>
  <si>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</si>
  <si>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</si>
  <si>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</si>
  <si>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</si>
  <si>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</si>
  <si>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</si>
  <si>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</si>
  <si>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</si>
  <si>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</si>
  <si>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</si>
  <si>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</si>
  <si>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</si>
  <si>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</si>
  <si>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</si>
  <si>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</si>
  <si>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</si>
  <si>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</si>
  <si>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</si>
  <si>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</si>
  <si>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</si>
  <si>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</si>
  <si>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</si>
  <si>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</si>
  <si>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</si>
  <si>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</si>
  <si>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</si>
  <si>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</si>
  <si>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</si>
  <si>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</si>
  <si>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</si>
  <si>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</si>
  <si>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</si>
  <si>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</si>
  <si>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</si>
  <si>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</si>
  <si>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</si>
  <si>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</si>
  <si>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</si>
  <si>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</si>
  <si>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</si>
  <si>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</si>
  <si>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</si>
  <si>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</si>
  <si>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</si>
  <si>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</si>
  <si>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</si>
  <si>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</si>
  <si>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</si>
  <si>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</si>
  <si>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</si>
  <si>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</si>
  <si>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</si>
  <si>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</si>
  <si>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</si>
  <si>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</si>
  <si>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</si>
  <si>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</si>
  <si>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</si>
  <si>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</si>
  <si>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</si>
  <si>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</si>
  <si>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</si>
  <si>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</si>
  <si>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</si>
  <si>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</si>
  <si>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</si>
  <si>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</si>
  <si>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</si>
  <si>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</si>
  <si>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</si>
  <si>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</si>
  <si>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</si>
  <si>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</si>
  <si>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</si>
  <si>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</si>
  <si>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</si>
  <si>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</si>
  <si>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</si>
  <si>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</si>
  <si>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</si>
  <si>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</si>
  <si>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</si>
  <si>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</si>
  <si>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</si>
  <si>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</si>
  <si>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</si>
  <si>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</si>
  <si>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</si>
  <si>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</si>
  <si>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</si>
  <si>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</si>
  <si>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</si>
  <si>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</si>
  <si>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</si>
  <si>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</si>
  <si>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</si>
  <si>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</si>
  <si>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</si>
  <si>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</si>
  <si>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</si>
  <si>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</si>
  <si>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</si>
  <si>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</si>
  <si>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</si>
  <si>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</si>
  <si>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</si>
  <si>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</si>
  <si>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</si>
  <si>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</si>
  <si>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</si>
  <si>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</si>
  <si>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</si>
  <si>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</si>
  <si>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</si>
  <si>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</si>
  <si>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</si>
  <si>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</si>
  <si>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</si>
  <si>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</si>
  <si>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</si>
  <si>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</si>
  <si>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</si>
  <si>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</si>
  <si>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</si>
  <si>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</si>
  <si>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</si>
  <si>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</si>
  <si>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</si>
  <si>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</si>
  <si>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</si>
  <si>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</si>
  <si>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</si>
  <si>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</si>
  <si>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</si>
  <si>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</si>
  <si>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</si>
  <si>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</si>
  <si>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</si>
  <si>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</si>
  <si>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</si>
  <si>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</si>
  <si>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</si>
  <si>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</si>
  <si>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</si>
  <si>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</si>
  <si>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</si>
  <si>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</si>
  <si>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</si>
  <si>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</si>
  <si>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</si>
  <si>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</si>
  <si>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</si>
  <si>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</si>
  <si>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</si>
  <si>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</si>
  <si>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</si>
  <si>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</si>
  <si>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</si>
  <si>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</si>
  <si>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</si>
  <si>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</si>
  <si>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</si>
  <si>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</si>
  <si>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</si>
  <si>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</si>
  <si>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</si>
  <si>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</si>
  <si>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</si>
  <si>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</si>
  <si>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</si>
  <si>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</si>
  <si>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</si>
  <si>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</si>
  <si>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</si>
  <si>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</si>
  <si>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</si>
  <si>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</si>
  <si>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</si>
  <si>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</si>
  <si>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</si>
  <si>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</si>
  <si>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</si>
  <si>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</si>
  <si>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</si>
  <si>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</si>
  <si>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</si>
  <si>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</si>
  <si>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</si>
  <si>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</si>
  <si>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</si>
  <si>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</si>
  <si>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</si>
  <si>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</si>
  <si>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</si>
  <si>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</si>
  <si>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</si>
  <si>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</si>
  <si>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</si>
  <si>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</si>
  <si>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</si>
  <si>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</si>
  <si>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</si>
  <si>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</si>
  <si>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</si>
  <si>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</si>
  <si>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</si>
  <si>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</si>
  <si>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</si>
  <si>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</si>
  <si>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</si>
  <si>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</si>
  <si>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</si>
  <si>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</si>
  <si>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</si>
  <si>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</si>
  <si>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</si>
  <si>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</si>
  <si>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</si>
  <si>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</si>
  <si>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</si>
  <si>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</si>
  <si>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</si>
  <si>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</si>
  <si>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</si>
  <si>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</si>
  <si>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</si>
  <si>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</si>
  <si>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</si>
  <si>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</si>
  <si>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</si>
  <si>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</si>
  <si>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</si>
  <si>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</si>
  <si>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</si>
  <si>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</si>
  <si>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</si>
  <si>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</si>
  <si>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</si>
  <si>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</si>
  <si>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</si>
  <si>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</si>
  <si>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</si>
  <si>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</si>
  <si>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</si>
  <si>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</si>
  <si>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</si>
  <si>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</si>
  <si>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</si>
  <si>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</si>
  <si>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</si>
  <si>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</si>
  <si>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</si>
  <si>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</si>
  <si>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</si>
  <si>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</si>
  <si>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</si>
  <si>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</si>
  <si>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</si>
  <si>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</si>
  <si>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</si>
  <si>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</si>
  <si>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</si>
  <si>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</si>
  <si>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</si>
  <si>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</si>
  <si>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</si>
  <si>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</si>
  <si>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</si>
  <si>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</si>
  <si>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</si>
  <si>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</si>
  <si>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</si>
  <si>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</si>
  <si>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</si>
  <si>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</si>
  <si>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</si>
  <si>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</si>
  <si>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</si>
  <si>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</si>
  <si>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</si>
  <si>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</si>
  <si>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</si>
  <si>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</si>
  <si>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</si>
  <si>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</si>
  <si>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</si>
  <si>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</si>
  <si>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</si>
  <si>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</si>
  <si>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</si>
  <si>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</si>
  <si>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</si>
  <si>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</si>
  <si>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</si>
  <si>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</si>
  <si>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</si>
  <si>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</si>
  <si>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</si>
  <si>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</si>
  <si>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</si>
  <si>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</si>
  <si>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</si>
  <si>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</si>
  <si>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</si>
  <si>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</si>
  <si>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</si>
  <si>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</si>
  <si>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</si>
  <si>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</si>
  <si>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</si>
  <si>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</si>
  <si>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</si>
  <si>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</si>
  <si>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</si>
  <si>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</si>
  <si>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</si>
  <si>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</si>
  <si>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</si>
  <si>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</si>
  <si>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</si>
  <si>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</si>
  <si>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</si>
  <si>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</si>
  <si>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</si>
  <si>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</si>
  <si>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</si>
  <si>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</si>
  <si>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</si>
  <si>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</si>
  <si>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</si>
  <si>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</si>
  <si>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</si>
  <si>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</si>
  <si>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</si>
  <si>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</si>
  <si>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</si>
  <si>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</si>
  <si>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</si>
  <si>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</si>
  <si>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</si>
  <si>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</si>
  <si>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</si>
  <si>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</si>
  <si>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</si>
  <si>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</si>
  <si>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</si>
  <si>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</si>
  <si>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</si>
  <si>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</si>
  <si>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</si>
  <si>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</si>
  <si>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</si>
  <si>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</si>
  <si>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</si>
  <si>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</si>
  <si>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</si>
  <si>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</si>
  <si>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</si>
  <si>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</si>
  <si>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</si>
  <si>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</si>
  <si>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</si>
  <si>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</si>
  <si>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</si>
  <si>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</si>
  <si>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</si>
  <si>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</si>
  <si>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</si>
  <si>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</si>
  <si>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</si>
  <si>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</si>
  <si>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</si>
  <si>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</si>
  <si>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</si>
  <si>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</si>
  <si>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</si>
  <si>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</si>
  <si>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</si>
  <si>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</si>
  <si>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</si>
  <si>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</si>
  <si>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</si>
  <si>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</si>
  <si>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</si>
  <si>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</si>
  <si>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</si>
  <si>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</si>
  <si>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</si>
  <si>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</si>
  <si>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</si>
  <si>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</si>
  <si>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</si>
  <si>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</si>
  <si>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</si>
  <si>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</si>
  <si>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</si>
  <si>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</si>
  <si>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</si>
  <si>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</si>
  <si>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</si>
  <si>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</si>
  <si>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</si>
  <si>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</si>
  <si>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</si>
  <si>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</si>
  <si>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</si>
  <si>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</si>
  <si>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</si>
  <si>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</si>
  <si>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</si>
  <si>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</si>
  <si>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</si>
  <si>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</si>
  <si>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</si>
  <si>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</si>
  <si>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</si>
  <si>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</si>
  <si>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</si>
  <si>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</si>
  <si>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</si>
  <si>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</si>
  <si>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</si>
  <si>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</si>
  <si>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</si>
  <si>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</si>
  <si>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</si>
  <si>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</si>
  <si>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</si>
  <si>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</si>
  <si>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</si>
  <si>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</si>
  <si>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</si>
  <si>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</si>
  <si>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</si>
  <si>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</si>
  <si>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</si>
  <si>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</si>
  <si>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</si>
  <si>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</si>
  <si>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</si>
  <si>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</si>
  <si>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</si>
  <si>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</si>
  <si>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</si>
  <si>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</si>
  <si>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</si>
  <si>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</si>
  <si>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</si>
  <si>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</si>
  <si>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</si>
  <si>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</si>
  <si>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</si>
  <si>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</si>
  <si>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</si>
  <si>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</si>
  <si>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</si>
  <si>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</si>
  <si>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</si>
  <si>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</si>
  <si>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</si>
  <si>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</si>
  <si>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</si>
  <si>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</si>
  <si>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</si>
  <si>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</si>
  <si>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</si>
  <si>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</si>
  <si>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</si>
  <si>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</si>
  <si>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</si>
  <si>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</si>
  <si>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</si>
  <si>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</si>
  <si>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</si>
  <si>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</si>
  <si>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</si>
  <si>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</si>
  <si>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</si>
  <si>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</si>
  <si>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</si>
  <si>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</si>
  <si>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</si>
  <si>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</si>
  <si>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</si>
  <si>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</si>
  <si>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</si>
  <si>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</si>
  <si>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</si>
  <si>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</si>
  <si>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</si>
  <si>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</si>
  <si>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</si>
  <si>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</si>
  <si>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</si>
  <si>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</si>
  <si>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</si>
  <si>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</si>
  <si>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</si>
  <si>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</si>
  <si>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</si>
  <si>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</si>
  <si>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</si>
  <si>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</si>
  <si>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</si>
  <si>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</si>
  <si>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</si>
  <si>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</si>
  <si>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</si>
  <si>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</si>
  <si>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</si>
  <si>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</si>
  <si>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</si>
  <si>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</si>
  <si>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</si>
  <si>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</si>
  <si>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</si>
  <si>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</si>
  <si>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</si>
  <si>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</si>
  <si>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</si>
  <si>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</si>
  <si>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</si>
  <si>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</si>
  <si>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</si>
  <si>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</si>
  <si>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</si>
  <si>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</si>
  <si>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</si>
  <si>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</si>
  <si>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</si>
  <si>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</si>
  <si>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</si>
  <si>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</si>
  <si>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</si>
  <si>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</si>
  <si>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</si>
  <si>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</si>
  <si>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</si>
  <si>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</si>
  <si>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</si>
  <si>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</si>
  <si>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</si>
  <si>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</si>
  <si>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</si>
  <si>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</si>
  <si>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</si>
  <si>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</si>
  <si>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</si>
  <si>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</si>
  <si>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</si>
  <si>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</si>
  <si>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</si>
  <si>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</si>
  <si>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</si>
  <si>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</si>
  <si>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</si>
  <si>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</si>
  <si>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</si>
  <si>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</si>
  <si>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</si>
  <si>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</si>
  <si>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</si>
  <si>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</si>
  <si>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</si>
  <si>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</si>
  <si>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</si>
  <si>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</si>
  <si>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</si>
  <si>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</si>
  <si>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</si>
  <si>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</si>
  <si>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</si>
  <si>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</si>
  <si>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</si>
  <si>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</si>
  <si>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</si>
  <si>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</si>
  <si>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</si>
  <si>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</si>
  <si>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</si>
  <si>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</si>
  <si>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</si>
  <si>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</si>
  <si>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</si>
  <si>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</si>
  <si>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</si>
  <si>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</si>
  <si>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</si>
  <si>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</si>
  <si>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</si>
  <si>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</si>
  <si>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</si>
  <si>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</si>
  <si>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</si>
  <si>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</si>
  <si>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</si>
  <si>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</si>
  <si>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</si>
  <si>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</si>
  <si>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</si>
  <si>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</si>
  <si>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</si>
  <si>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</si>
  <si>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</si>
  <si>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</si>
  <si>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</si>
  <si>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</si>
  <si>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</si>
  <si>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</si>
  <si>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</si>
  <si>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</si>
  <si>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</si>
  <si>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</si>
  <si>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</si>
  <si>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</si>
  <si>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</si>
  <si>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</si>
  <si>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</si>
  <si>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</si>
  <si>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</si>
  <si>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</si>
  <si>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</si>
  <si>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</si>
  <si>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</si>
  <si>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</si>
  <si>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</si>
  <si>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</si>
  <si>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</si>
  <si>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</si>
  <si>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</si>
  <si>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</si>
  <si>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</si>
  <si>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</si>
  <si>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</si>
  <si>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</si>
  <si>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</si>
  <si>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</si>
  <si>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</si>
  <si>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</si>
  <si>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</si>
  <si>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</si>
  <si>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</si>
  <si>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</si>
  <si>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</si>
  <si>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</si>
  <si>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</si>
  <si>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</si>
  <si>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</si>
  <si>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</si>
  <si>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</si>
  <si>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</si>
  <si>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</si>
  <si>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</si>
  <si>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</si>
  <si>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</si>
  <si>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</si>
  <si>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</si>
  <si>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</si>
  <si>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</si>
  <si>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</si>
  <si>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</si>
  <si>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</si>
  <si>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</si>
  <si>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</si>
  <si>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</si>
  <si>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</si>
  <si>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</si>
  <si>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</si>
  <si>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</si>
  <si>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</si>
  <si>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</si>
  <si>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</si>
  <si>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</si>
  <si>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</si>
  <si>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</si>
  <si>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</si>
  <si>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</si>
  <si>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</si>
  <si>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</si>
  <si>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</si>
  <si>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</si>
  <si>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</si>
  <si>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</si>
  <si>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</si>
  <si>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</si>
  <si>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</si>
  <si>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</si>
  <si>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</si>
  <si>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</si>
  <si>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</si>
  <si>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</si>
  <si>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</si>
  <si>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</si>
  <si>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</si>
  <si>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</si>
  <si>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</si>
  <si>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</si>
  <si>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</si>
  <si>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</si>
  <si>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</si>
  <si>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</si>
  <si>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</si>
  <si>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</si>
  <si>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</si>
  <si>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</si>
  <si>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</si>
  <si>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</si>
  <si>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</si>
  <si>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</si>
  <si>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</si>
  <si>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</si>
  <si>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</si>
  <si>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</si>
  <si>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</si>
  <si>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</si>
  <si>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</si>
  <si>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</si>
  <si>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</si>
  <si>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</si>
  <si>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</si>
  <si>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</si>
  <si>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</si>
  <si>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</si>
  <si>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</si>
  <si>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</si>
  <si>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</si>
  <si>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</si>
  <si>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</si>
  <si>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</si>
  <si>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</si>
  <si>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</si>
  <si>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</si>
  <si>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</si>
  <si>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</si>
  <si>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</si>
  <si>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</si>
  <si>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</si>
  <si>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</si>
  <si>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</si>
  <si>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</si>
  <si>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</si>
  <si>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</si>
  <si>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</si>
  <si>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</si>
  <si>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</si>
  <si>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</si>
  <si>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</si>
  <si>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</si>
  <si>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</si>
  <si>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</si>
  <si>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</si>
  <si>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</si>
  <si>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</si>
  <si>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</si>
  <si>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</si>
  <si>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</si>
  <si>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</si>
  <si>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</si>
  <si>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</si>
  <si>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</si>
  <si>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</si>
  <si>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</si>
  <si>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</si>
  <si>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</si>
  <si>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</si>
  <si>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</si>
  <si>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</si>
  <si>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</si>
  <si>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</si>
  <si>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</si>
  <si>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</si>
  <si>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</si>
  <si>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</si>
  <si>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</si>
  <si>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</si>
  <si>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</si>
  <si>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</si>
  <si>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</si>
  <si>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</si>
  <si>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</si>
  <si>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</si>
  <si>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</si>
  <si>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</si>
  <si>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</si>
  <si>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</si>
  <si>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</si>
  <si>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</si>
  <si>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</si>
  <si>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</si>
  <si>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</si>
  <si>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</si>
  <si>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</si>
  <si>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</si>
  <si>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</si>
  <si>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</si>
  <si>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</si>
  <si>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</si>
  <si>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</si>
  <si>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</si>
  <si>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</si>
  <si>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</si>
  <si>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</si>
  <si>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</si>
  <si>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</si>
  <si>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</si>
  <si>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</si>
  <si>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</si>
  <si>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</si>
  <si>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</si>
  <si>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</si>
  <si>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</si>
  <si>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</si>
  <si>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</si>
  <si>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</si>
  <si>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</si>
  <si>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</si>
  <si>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</si>
  <si>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</si>
  <si>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</si>
  <si>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</si>
  <si>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</si>
  <si>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</si>
  <si>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</si>
  <si>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</si>
  <si>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</si>
  <si>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</si>
  <si>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</si>
  <si>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</si>
  <si>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</si>
  <si>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</si>
  <si>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</si>
  <si>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</si>
  <si>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</si>
  <si>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</si>
  <si>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</si>
  <si>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</si>
  <si>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</si>
  <si>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</si>
  <si>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</si>
  <si>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</si>
  <si>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</si>
  <si>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</si>
  <si>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</si>
  <si>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</si>
  <si>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</si>
  <si>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</si>
  <si>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</si>
  <si>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</si>
  <si>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</si>
  <si>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</si>
  <si>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</si>
  <si>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</si>
  <si>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</si>
  <si>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</si>
  <si>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</si>
  <si>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</si>
  <si>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</si>
  <si>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</si>
  <si>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</si>
  <si>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</si>
  <si>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</si>
  <si>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</si>
  <si>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</si>
  <si>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</si>
  <si>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</si>
  <si>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</si>
  <si>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</si>
  <si>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</si>
  <si>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</si>
  <si>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</si>
  <si>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</si>
  <si>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</si>
  <si>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</si>
  <si>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</si>
  <si>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</si>
  <si>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</si>
  <si>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</si>
  <si>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</si>
  <si>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</si>
  <si>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</si>
  <si>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</si>
  <si>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</si>
  <si>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</si>
  <si>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</si>
  <si>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</si>
  <si>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</si>
  <si>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</si>
  <si>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</si>
  <si>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</si>
  <si>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</si>
  <si>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</si>
  <si>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</si>
  <si>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</si>
  <si>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</si>
  <si>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</si>
  <si>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</si>
  <si>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</si>
  <si>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</si>
  <si>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</si>
  <si>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</si>
  <si>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</si>
  <si>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</si>
  <si>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</si>
  <si>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</si>
  <si>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</si>
  <si>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</si>
  <si>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</si>
  <si>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</si>
  <si>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</si>
  <si>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</si>
  <si>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</si>
  <si>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</si>
  <si>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</si>
  <si>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</si>
  <si>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</si>
  <si>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</si>
  <si>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</si>
  <si>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</si>
  <si>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</si>
  <si>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</si>
  <si>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</si>
  <si>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</si>
  <si>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</si>
  <si>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</si>
  <si>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</si>
  <si>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</si>
  <si>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</si>
  <si>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</si>
  <si>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</si>
  <si>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</si>
  <si>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</si>
  <si>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</si>
  <si>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</si>
  <si>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</si>
  <si>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</si>
  <si>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</si>
  <si>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</si>
  <si>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</si>
  <si>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</si>
  <si>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</si>
  <si>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</si>
  <si>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</si>
  <si>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</si>
  <si>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</si>
  <si>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</si>
  <si>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</si>
  <si>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</si>
  <si>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</si>
  <si>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</si>
  <si>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</si>
  <si>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</si>
  <si>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</si>
  <si>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</si>
  <si>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</si>
  <si>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</si>
  <si>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</si>
  <si>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</si>
  <si>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</si>
  <si>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</si>
  <si>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</si>
  <si>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</si>
  <si>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</si>
  <si>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</si>
  <si>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</si>
  <si>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</si>
  <si>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</si>
  <si>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</si>
  <si>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</si>
  <si>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</si>
  <si>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</si>
  <si>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</si>
  <si>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</si>
  <si>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</si>
  <si>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</si>
  <si>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</si>
  <si>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</si>
  <si>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</si>
  <si>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</si>
  <si>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</si>
  <si>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</si>
  <si>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</si>
  <si>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</si>
  <si>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</si>
  <si>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</si>
  <si>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</si>
  <si>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</si>
  <si>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</si>
  <si>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</si>
  <si>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</si>
  <si>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</si>
  <si>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</si>
  <si>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</si>
  <si>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</si>
  <si>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</si>
  <si>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</si>
  <si>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</si>
  <si>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</si>
  <si>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</si>
  <si>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</si>
  <si>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</si>
  <si>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</si>
  <si>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</si>
  <si>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</si>
  <si>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</si>
  <si>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</si>
  <si>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</si>
  <si>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</si>
  <si>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</si>
  <si>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</si>
  <si>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</si>
  <si>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</si>
  <si>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</si>
  <si>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</si>
  <si>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</si>
  <si>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</si>
  <si>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</si>
  <si>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</si>
  <si>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</si>
  <si>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</si>
  <si>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</si>
  <si>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</si>
  <si>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</si>
  <si>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</si>
  <si>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</si>
  <si>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</si>
  <si>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</si>
  <si>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</si>
  <si>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</si>
  <si>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</si>
  <si>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</si>
  <si>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</si>
  <si>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</si>
  <si>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</si>
  <si>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</si>
  <si>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</si>
  <si>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</si>
  <si>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</si>
  <si>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</si>
  <si>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</si>
  <si>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</si>
  <si>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</si>
  <si>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</si>
  <si>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</si>
  <si>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</si>
  <si>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</si>
  <si>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</si>
  <si>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</si>
  <si>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</si>
  <si>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</si>
  <si>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</si>
  <si>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</si>
  <si>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</si>
  <si>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</si>
  <si>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</si>
  <si>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</si>
  <si>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</si>
  <si>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</si>
  <si>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</si>
  <si>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</si>
  <si>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</si>
  <si>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</si>
  <si>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</si>
  <si>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</si>
  <si>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</si>
  <si>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</si>
  <si>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</si>
  <si>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</si>
  <si>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</si>
  <si>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</si>
  <si>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</si>
  <si>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</si>
  <si>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</si>
  <si>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</si>
  <si>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</si>
  <si>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</si>
  <si>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</si>
  <si>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</si>
  <si>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</si>
  <si>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</si>
  <si>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</si>
  <si>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</si>
  <si>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</si>
  <si>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</si>
  <si>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</si>
  <si>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</si>
  <si>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</si>
  <si>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</si>
  <si>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</si>
  <si>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</si>
  <si>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</si>
  <si>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</si>
  <si>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</si>
  <si>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</si>
  <si>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</si>
  <si>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</si>
  <si>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</si>
  <si>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</si>
  <si>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</si>
  <si>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</si>
  <si>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</si>
  <si>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</si>
  <si>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</si>
  <si>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</si>
  <si>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</si>
  <si>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</si>
  <si>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</si>
  <si>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</si>
  <si>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</si>
  <si>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</si>
  <si>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</si>
  <si>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</si>
  <si>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</si>
  <si>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</si>
  <si>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</si>
  <si>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</si>
  <si>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</si>
  <si>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</si>
  <si>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</si>
  <si>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</si>
  <si>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</si>
  <si>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</si>
  <si>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</si>
  <si>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</si>
  <si>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</si>
  <si>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</si>
  <si>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</si>
  <si>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</si>
  <si>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</si>
  <si>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</si>
  <si>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</si>
  <si>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</si>
  <si>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</si>
  <si>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</si>
  <si>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</si>
  <si>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</si>
  <si>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</si>
  <si>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</si>
  <si>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</si>
  <si>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</si>
  <si>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</si>
  <si>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</si>
  <si>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</si>
  <si>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</si>
  <si>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</si>
  <si>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</si>
  <si>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</si>
  <si>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</si>
  <si>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</si>
  <si>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</si>
  <si>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</si>
  <si>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</si>
  <si>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</si>
  <si>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</si>
  <si>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</si>
  <si>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</si>
  <si>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</si>
  <si>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</si>
  <si>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</si>
  <si>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</si>
  <si>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</si>
  <si>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</si>
  <si>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</si>
  <si>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</si>
  <si>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</si>
  <si>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</si>
  <si>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</si>
  <si>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</si>
  <si>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</si>
  <si>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</si>
  <si>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</si>
  <si>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</si>
  <si>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</si>
  <si>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</si>
  <si>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</si>
  <si>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</si>
  <si>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</si>
  <si>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</si>
  <si>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</si>
  <si>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</si>
  <si>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</si>
  <si>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</si>
  <si>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</si>
  <si>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</si>
  <si>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</si>
  <si>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</si>
  <si>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</si>
  <si>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</si>
  <si>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</si>
  <si>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</si>
  <si>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</si>
  <si>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</si>
  <si>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</si>
  <si>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</si>
  <si>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</si>
  <si>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</si>
  <si>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</si>
  <si>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</si>
  <si>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</si>
  <si>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</si>
  <si>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</si>
  <si>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</si>
  <si>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</si>
  <si>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</si>
  <si>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</si>
  <si>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</si>
  <si>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</si>
  <si>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</si>
  <si>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</si>
  <si>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</si>
  <si>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</si>
  <si>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</si>
  <si>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</si>
  <si>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</si>
  <si>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</si>
  <si>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</si>
  <si>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</si>
  <si>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</si>
  <si>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</si>
  <si>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</si>
  <si>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</si>
  <si>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</si>
  <si>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</si>
  <si>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</si>
  <si>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</si>
  <si>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</si>
  <si>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</si>
  <si>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</si>
  <si>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</si>
  <si>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</si>
  <si>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</si>
  <si>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</si>
  <si>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</si>
  <si>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</si>
  <si>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</si>
  <si>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</si>
  <si>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</si>
  <si>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</si>
  <si>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</si>
  <si>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</si>
  <si>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</si>
  <si>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</si>
  <si>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</si>
  <si>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</si>
  <si>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</si>
  <si>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</si>
  <si>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</si>
  <si>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</si>
  <si>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</si>
  <si>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</si>
  <si>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</si>
  <si>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</si>
  <si>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</si>
  <si>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</si>
  <si>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</si>
  <si>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</si>
  <si>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</si>
  <si>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</si>
  <si>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</si>
  <si>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</si>
  <si>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</si>
  <si>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</si>
  <si>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</si>
  <si>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</si>
  <si>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</si>
  <si>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</si>
  <si>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</si>
  <si>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</si>
  <si>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</si>
  <si>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</si>
  <si>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</si>
  <si>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</si>
  <si>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</si>
  <si>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</si>
  <si>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</si>
  <si>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</si>
  <si>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</si>
  <si>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</si>
  <si>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</si>
  <si>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</si>
  <si>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</si>
  <si>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</si>
  <si>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</si>
  <si>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</si>
  <si>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</si>
  <si>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</si>
  <si>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</si>
  <si>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</si>
  <si>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</si>
  <si>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</si>
  <si>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</si>
  <si>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</si>
  <si>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</si>
  <si>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</si>
  <si>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</si>
  <si>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</si>
  <si>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</si>
  <si>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</si>
  <si>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</si>
  <si>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</si>
  <si>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</si>
  <si>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</si>
  <si>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</si>
  <si>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</si>
  <si>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</si>
  <si>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</si>
  <si>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</si>
  <si>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</si>
  <si>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</si>
  <si>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</si>
  <si>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</si>
  <si>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</si>
  <si>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</si>
  <si>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</si>
  <si>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</si>
  <si>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</si>
  <si>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</si>
  <si>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</si>
  <si>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</si>
  <si>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</si>
  <si>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</si>
  <si>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</si>
  <si>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</si>
  <si>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</si>
  <si>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</si>
  <si>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</si>
  <si>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</si>
  <si>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</si>
  <si>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</si>
  <si>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</si>
  <si>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</si>
  <si>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</si>
  <si>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</si>
  <si>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</si>
  <si>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</si>
  <si>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</si>
  <si>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</si>
  <si>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</si>
  <si>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</si>
  <si>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</si>
  <si>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</si>
  <si>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</si>
  <si>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</si>
  <si>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</si>
  <si>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</si>
  <si>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</si>
  <si>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</si>
  <si>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</si>
  <si>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</si>
  <si>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</si>
  <si>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</si>
  <si>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</si>
  <si>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</si>
  <si>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</si>
  <si>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</si>
  <si>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</si>
  <si>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</si>
  <si>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</si>
  <si>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</si>
  <si>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</si>
  <si>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</si>
  <si>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</si>
  <si>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</si>
  <si>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</si>
  <si>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</si>
  <si>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</si>
  <si>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</si>
  <si>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</si>
  <si>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</si>
  <si>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</si>
  <si>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</si>
  <si>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</si>
  <si>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</si>
  <si>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</si>
  <si>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</si>
  <si>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</si>
  <si>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</si>
  <si>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</si>
  <si>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</si>
  <si>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</si>
  <si>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</si>
  <si>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</si>
  <si>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</si>
  <si>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</si>
  <si>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</si>
  <si>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</si>
  <si>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</si>
  <si>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</si>
  <si>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</si>
  <si>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</si>
  <si>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</si>
  <si>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</si>
  <si>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</si>
  <si>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</si>
  <si>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</si>
  <si>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</si>
  <si>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</si>
  <si>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</si>
  <si>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</si>
  <si>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</si>
  <si>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</si>
  <si>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</si>
  <si>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</si>
  <si>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</si>
  <si>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</si>
  <si>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</si>
  <si>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</si>
  <si>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</si>
  <si>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</si>
  <si>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</si>
  <si>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</si>
  <si>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</si>
  <si>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</si>
  <si>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</si>
  <si>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</si>
  <si>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</si>
  <si>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</si>
  <si>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</si>
  <si>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</si>
  <si>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</si>
  <si>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</si>
  <si>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</si>
  <si>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</si>
  <si>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</si>
  <si>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</si>
  <si>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</si>
  <si>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</si>
  <si>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</si>
  <si>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</si>
  <si>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</si>
  <si>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</si>
  <si>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</si>
  <si>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</si>
  <si>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</si>
  <si>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</si>
  <si>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</si>
  <si>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</si>
  <si>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</si>
  <si>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</si>
  <si>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</si>
  <si>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</si>
  <si>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</si>
  <si>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</si>
  <si>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</si>
  <si>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</si>
  <si>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</si>
  <si>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</si>
  <si>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</si>
  <si>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</si>
  <si>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</si>
  <si>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</si>
  <si>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</si>
  <si>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</si>
  <si>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</si>
  <si>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</si>
  <si>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</si>
  <si>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</si>
  <si>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</si>
  <si>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</si>
  <si>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</si>
  <si>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</si>
  <si>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</si>
  <si>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</si>
  <si>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</si>
  <si>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</si>
  <si>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</si>
  <si>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</si>
  <si>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</si>
  <si>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</si>
  <si>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</si>
  <si>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</si>
  <si>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</si>
  <si>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</si>
  <si>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</si>
  <si>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</si>
  <si>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</si>
  <si>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</si>
  <si>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</si>
  <si>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</si>
  <si>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</si>
  <si>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</si>
  <si>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</si>
  <si>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</si>
  <si>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</si>
  <si>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</si>
  <si>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</si>
  <si>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</si>
  <si>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</si>
  <si>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</si>
  <si>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</si>
  <si>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</si>
  <si>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</si>
  <si>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</si>
  <si>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</si>
  <si>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</si>
  <si>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</si>
  <si>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</si>
  <si>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</si>
  <si>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</si>
  <si>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</si>
  <si>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</si>
  <si>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</si>
  <si>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</si>
  <si>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</si>
  <si>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</si>
  <si>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</si>
  <si>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</si>
  <si>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</si>
  <si>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</si>
  <si>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</si>
  <si>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</si>
  <si>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</si>
  <si>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</si>
  <si>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</si>
  <si>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</si>
  <si>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</si>
  <si>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</si>
  <si>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</si>
  <si>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</si>
  <si>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</si>
  <si>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</si>
  <si>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</si>
  <si>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</si>
  <si>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</si>
  <si>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</si>
  <si>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</si>
  <si>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</si>
  <si>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</si>
  <si>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</si>
  <si>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</si>
  <si>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</si>
  <si>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</si>
  <si>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</si>
  <si>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</si>
  <si>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</si>
  <si>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</si>
  <si>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</si>
  <si>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</si>
  <si>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</si>
  <si>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</si>
  <si>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</si>
  <si>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</si>
  <si>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</si>
  <si>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</si>
  <si>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</si>
  <si>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</si>
  <si>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</si>
  <si>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</si>
  <si>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</si>
  <si>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</si>
  <si>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</si>
  <si>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</si>
  <si>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</si>
  <si>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</si>
  <si>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</si>
  <si>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</si>
  <si>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</si>
  <si>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</si>
  <si>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</si>
  <si>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</si>
  <si>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</si>
  <si>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</si>
  <si>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</si>
  <si>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</si>
  <si>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</si>
  <si>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</si>
  <si>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</si>
  <si>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</si>
  <si>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</si>
  <si>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</si>
  <si>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</si>
  <si>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</si>
  <si>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</si>
  <si>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</si>
  <si>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</si>
  <si>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</si>
  <si>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</si>
  <si>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</si>
  <si>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</si>
  <si>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</si>
  <si>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</si>
  <si>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</si>
  <si>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</si>
  <si>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</si>
  <si>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</si>
  <si>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</si>
  <si>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</si>
  <si>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</si>
  <si>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</si>
  <si>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</si>
  <si>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</si>
  <si>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</si>
  <si>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</si>
  <si>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</si>
  <si>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</si>
  <si>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</si>
  <si>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</si>
  <si>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</si>
  <si>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</si>
  <si>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</si>
  <si>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</si>
  <si>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</si>
  <si>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</si>
  <si>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</si>
  <si>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</si>
  <si>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</si>
  <si>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</si>
  <si>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</si>
  <si>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</si>
  <si>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</si>
  <si>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</si>
  <si>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</si>
  <si>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</si>
  <si>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</si>
  <si>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</si>
  <si>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</si>
  <si>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</si>
  <si>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</si>
  <si>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</si>
  <si>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</si>
  <si>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</si>
  <si>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</si>
  <si>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</si>
  <si>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</si>
  <si>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</si>
  <si>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</si>
  <si>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</si>
  <si>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</si>
  <si>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</si>
  <si>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</si>
  <si>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</si>
  <si>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</si>
  <si>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</si>
  <si>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</si>
  <si>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</si>
  <si>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</si>
  <si>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</si>
  <si>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</si>
  <si>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</si>
  <si>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</si>
  <si>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</si>
  <si>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</si>
  <si>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</si>
  <si>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</si>
  <si>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</si>
  <si>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</si>
  <si>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</si>
  <si>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</si>
  <si>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</si>
  <si>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</si>
  <si>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</si>
  <si>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</si>
  <si>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</si>
  <si>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</si>
  <si>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</si>
  <si>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</si>
  <si>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</si>
  <si>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</si>
  <si>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</si>
  <si>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</si>
  <si>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</si>
  <si>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</si>
  <si>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</si>
  <si>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</si>
  <si>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</si>
  <si>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</si>
  <si>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</si>
  <si>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</si>
  <si>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</si>
  <si>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</si>
  <si>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</si>
  <si>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</si>
  <si>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</si>
  <si>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</si>
  <si>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</si>
  <si>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</si>
  <si>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</si>
  <si>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</si>
  <si>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</si>
  <si>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</si>
  <si>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</si>
  <si>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</si>
  <si>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</si>
  <si>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</si>
  <si>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</si>
  <si>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</si>
  <si>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</si>
  <si>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</si>
  <si>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</si>
  <si>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</si>
  <si>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</si>
  <si>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</si>
  <si>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</si>
  <si>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</si>
  <si>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</si>
  <si>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</si>
  <si>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</si>
  <si>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</si>
  <si>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</si>
  <si>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</si>
  <si>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</si>
  <si>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</si>
  <si>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</si>
  <si>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</si>
  <si>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</si>
  <si>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</si>
  <si>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</si>
  <si>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</si>
  <si>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</si>
  <si>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</si>
  <si>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</si>
  <si>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</si>
  <si>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</si>
  <si>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</si>
  <si>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</si>
  <si>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</si>
  <si>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</si>
  <si>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</si>
  <si>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</si>
  <si>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</si>
  <si>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</si>
  <si>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</si>
  <si>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</si>
  <si>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</si>
  <si>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</si>
  <si>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</si>
  <si>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</si>
  <si>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</si>
  <si>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</si>
  <si>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</si>
  <si>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</si>
  <si>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</si>
  <si>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</si>
  <si>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</si>
  <si>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</si>
  <si>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</si>
  <si>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</si>
  <si>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</si>
  <si>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</si>
  <si>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</si>
  <si>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</si>
  <si>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</si>
  <si>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</si>
  <si>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</si>
  <si>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</si>
  <si>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</si>
  <si>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</si>
  <si>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</si>
  <si>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</si>
  <si>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</si>
  <si>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</si>
  <si>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</si>
  <si>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</si>
  <si>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</si>
  <si>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</si>
  <si>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</si>
  <si>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</si>
  <si>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</si>
  <si>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</si>
  <si>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</si>
  <si>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</si>
  <si>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</si>
  <si>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</si>
  <si>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</si>
  <si>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</si>
  <si>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</si>
  <si>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</si>
  <si>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</si>
  <si>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</si>
  <si>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</si>
  <si>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</si>
  <si>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</si>
  <si>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</si>
  <si>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</si>
  <si>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</si>
  <si>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</si>
  <si>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</si>
  <si>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</si>
  <si>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</si>
  <si>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</si>
  <si>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</si>
  <si>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</si>
  <si>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</si>
  <si>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</si>
  <si>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</si>
  <si>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</si>
  <si>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</si>
  <si>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</si>
  <si>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</si>
  <si>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</si>
  <si>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</si>
  <si>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</si>
  <si>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</si>
  <si>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</si>
  <si>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</si>
  <si>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</si>
  <si>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</si>
  <si>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</si>
  <si>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</si>
  <si>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</si>
  <si>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</si>
  <si>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</si>
  <si>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</si>
  <si>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</si>
  <si>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</si>
  <si>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</si>
  <si>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</si>
  <si>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</si>
  <si>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</si>
  <si>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</si>
  <si>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</si>
  <si>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</si>
  <si>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</si>
  <si>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</si>
  <si>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</si>
  <si>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</si>
  <si>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</si>
  <si>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</si>
  <si>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</si>
  <si>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</si>
  <si>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</si>
  <si>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</si>
  <si>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</si>
  <si>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</si>
  <si>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</si>
  <si>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</si>
  <si>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</si>
  <si>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</si>
  <si>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</si>
  <si>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</si>
  <si>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</si>
  <si>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</si>
  <si>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</si>
  <si>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</si>
  <si>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</si>
  <si>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</si>
  <si>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</si>
  <si>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</si>
  <si>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</si>
  <si>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</si>
  <si>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</si>
  <si>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</si>
  <si>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</si>
  <si>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</si>
  <si>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</si>
  <si>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</si>
  <si>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</si>
  <si>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</si>
  <si>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</si>
  <si>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</si>
  <si>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</si>
  <si>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</si>
  <si>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</si>
  <si>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</si>
  <si>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</si>
  <si>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</si>
  <si>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</si>
  <si>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</si>
  <si>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</si>
  <si>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</si>
  <si>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</si>
  <si>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</si>
  <si>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</si>
  <si>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</si>
  <si>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</si>
  <si>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</si>
  <si>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</si>
  <si>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</si>
  <si>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</si>
  <si>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</si>
  <si>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</si>
  <si>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</si>
  <si>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</si>
  <si>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</si>
  <si>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</si>
  <si>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</si>
  <si>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</si>
  <si>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</si>
  <si>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</si>
  <si>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</si>
  <si>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</si>
  <si>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</si>
  <si>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</si>
  <si>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</si>
  <si>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</si>
  <si>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</si>
  <si>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</si>
  <si>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</si>
  <si>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</si>
  <si>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</si>
  <si>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</si>
  <si>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</si>
  <si>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</si>
  <si>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</si>
  <si>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</si>
  <si>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</si>
  <si>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</si>
  <si>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</si>
  <si>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</si>
  <si>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</si>
  <si>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</si>
  <si>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</si>
  <si>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</si>
  <si>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</si>
  <si>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</si>
  <si>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</si>
  <si>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</si>
  <si>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</si>
  <si>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</si>
  <si>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</si>
  <si>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</si>
  <si>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</si>
  <si>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</si>
  <si>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</si>
  <si>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</si>
  <si>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</si>
  <si>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</si>
  <si>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</si>
  <si>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</si>
  <si>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</si>
  <si>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</si>
  <si>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</si>
  <si>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</si>
  <si>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</si>
  <si>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</si>
  <si>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</si>
  <si>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</si>
  <si>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</si>
  <si>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</si>
  <si>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</si>
  <si>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</si>
  <si>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</si>
  <si>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</si>
  <si>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</si>
  <si>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</si>
  <si>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</si>
  <si>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</si>
  <si>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</si>
  <si>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</si>
  <si>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</si>
  <si>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</si>
  <si>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</si>
  <si>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</si>
  <si>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</si>
  <si>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</si>
  <si>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</si>
  <si>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</si>
  <si>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</si>
  <si>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</si>
  <si>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</si>
  <si>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</si>
  <si>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</si>
  <si>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</si>
  <si>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</si>
  <si>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</si>
  <si>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</si>
  <si>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</si>
  <si>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</si>
  <si>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</si>
  <si>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</si>
  <si>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</si>
  <si>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</si>
  <si>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</si>
  <si>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</si>
  <si>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</si>
  <si>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</si>
  <si>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</si>
  <si>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</si>
  <si>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</si>
  <si>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</si>
  <si>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</si>
  <si>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</si>
  <si>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</si>
  <si>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</si>
  <si>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</si>
  <si>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</si>
  <si>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</si>
  <si>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</si>
  <si>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</si>
  <si>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</si>
  <si>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</si>
  <si>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</si>
  <si>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</si>
  <si>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</si>
  <si>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</si>
  <si>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</si>
  <si>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</si>
  <si>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</si>
  <si>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</si>
  <si>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</si>
  <si>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</si>
  <si>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</si>
  <si>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</si>
  <si>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</si>
  <si>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</si>
  <si>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</si>
  <si>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</si>
  <si>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</si>
  <si>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</si>
  <si>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</si>
  <si>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</si>
  <si>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</si>
  <si>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</si>
  <si>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</si>
  <si>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</si>
  <si>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</si>
  <si>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</si>
  <si>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</si>
  <si>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</si>
  <si>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</si>
  <si>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</si>
  <si>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</si>
  <si>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</si>
  <si>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</si>
  <si>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</si>
  <si>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</si>
  <si>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</si>
  <si>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</si>
  <si>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</si>
  <si>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</si>
  <si>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</si>
  <si>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</si>
  <si>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</si>
  <si>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</si>
  <si>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</si>
  <si>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</si>
  <si>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</si>
  <si>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</si>
  <si>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</si>
  <si>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</si>
  <si>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</si>
  <si>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</si>
  <si>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</si>
  <si>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</si>
  <si>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</si>
  <si>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</si>
  <si>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</si>
  <si>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</si>
  <si>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</si>
  <si>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</si>
  <si>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</si>
  <si>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</si>
  <si>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</si>
  <si>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</si>
  <si>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</si>
  <si>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</si>
  <si>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</si>
  <si>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</si>
  <si>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</si>
  <si>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</si>
  <si>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</si>
  <si>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</si>
  <si>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</si>
  <si>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</si>
  <si>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</si>
  <si>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</si>
  <si>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</si>
  <si>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</si>
  <si>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</si>
  <si>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</si>
  <si>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</si>
  <si>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</si>
  <si>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</si>
  <si>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</si>
  <si>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</si>
  <si>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</si>
  <si>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</si>
  <si>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</si>
  <si>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</si>
  <si>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</si>
  <si>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</si>
  <si>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</si>
  <si>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</si>
  <si>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</si>
  <si>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</si>
  <si>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</si>
  <si>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</si>
  <si>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</si>
  <si>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</si>
  <si>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</si>
  <si>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</si>
  <si>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</si>
  <si>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</si>
  <si>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</si>
  <si>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</si>
  <si>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</si>
  <si>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</si>
  <si>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</si>
  <si>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</si>
  <si>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</si>
  <si>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</si>
  <si>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</si>
  <si>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</si>
  <si>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</si>
  <si>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</si>
  <si>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</si>
  <si>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</si>
  <si>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</si>
  <si>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</si>
  <si>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</si>
  <si>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</si>
  <si>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</si>
  <si>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</si>
  <si>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</si>
  <si>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</si>
  <si>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</si>
  <si>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</si>
  <si>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</si>
  <si>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</si>
  <si>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</si>
  <si>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</si>
  <si>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</si>
  <si>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</si>
  <si>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</si>
  <si>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</si>
  <si>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</si>
  <si>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</si>
  <si>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</si>
  <si>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</si>
  <si>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</si>
  <si>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</si>
  <si>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</si>
  <si>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</si>
  <si>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</si>
  <si>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</si>
  <si>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</si>
  <si>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</si>
  <si>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</si>
  <si>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</si>
  <si>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</si>
  <si>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</si>
  <si>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</si>
  <si>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</si>
  <si>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</si>
  <si>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</si>
  <si>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</si>
  <si>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</si>
  <si>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</si>
  <si>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</si>
  <si>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</si>
  <si>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</si>
  <si>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</si>
  <si>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</si>
  <si>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</si>
  <si>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</si>
  <si>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</si>
  <si>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</si>
  <si>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</si>
  <si>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</si>
  <si>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</si>
  <si>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</si>
  <si>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</si>
  <si>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</si>
  <si>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</si>
  <si>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</si>
  <si>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</si>
  <si>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</si>
  <si>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</si>
  <si>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</si>
  <si>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</si>
  <si>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</si>
  <si>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</si>
  <si>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</si>
  <si>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</si>
  <si>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</si>
  <si>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</si>
  <si>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</si>
  <si>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</si>
  <si>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</si>
  <si>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</si>
  <si>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</si>
  <si>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</si>
  <si>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</si>
  <si>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</si>
  <si>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</si>
  <si>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</si>
  <si>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</si>
  <si>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</si>
  <si>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</si>
  <si>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</si>
  <si>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</si>
  <si>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</si>
  <si>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</si>
  <si>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</si>
  <si>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</si>
  <si>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</si>
  <si>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</si>
  <si>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</si>
  <si>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</si>
  <si>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</si>
  <si>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</si>
  <si>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</si>
  <si>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</si>
  <si>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</si>
  <si>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</si>
  <si>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</si>
  <si>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</si>
  <si>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</si>
  <si>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</si>
  <si>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</si>
  <si>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</si>
  <si>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</si>
  <si>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</si>
  <si>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</si>
  <si>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</si>
  <si>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</si>
  <si>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</si>
  <si>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</si>
  <si>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</si>
  <si>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</si>
  <si>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</si>
  <si>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</si>
  <si>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</si>
  <si>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</si>
  <si>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</si>
  <si>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</si>
  <si>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</si>
  <si>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</si>
  <si>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</si>
  <si>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</si>
  <si>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</si>
  <si>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</si>
  <si>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</si>
  <si>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</si>
  <si>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</si>
  <si>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</si>
  <si>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</si>
  <si>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</si>
  <si>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</si>
  <si>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</si>
  <si>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</si>
  <si>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</si>
  <si>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</si>
  <si>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</si>
  <si>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</si>
  <si>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</si>
  <si>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</si>
  <si>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</si>
  <si>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</si>
  <si>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</si>
  <si>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</si>
  <si>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</si>
  <si>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</si>
  <si>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</si>
  <si>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</si>
  <si>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</si>
  <si>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</si>
  <si>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</si>
  <si>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</si>
  <si>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</si>
  <si>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</si>
  <si>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</si>
  <si>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</si>
  <si>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</si>
  <si>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</si>
  <si>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</si>
  <si>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</si>
  <si>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</si>
  <si>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</si>
  <si>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</si>
  <si>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</si>
  <si>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</si>
  <si>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</si>
  <si>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</si>
  <si>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</si>
  <si>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</si>
  <si>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</si>
  <si>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</si>
  <si>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</si>
  <si>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</si>
  <si>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</si>
  <si>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</si>
  <si>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</si>
  <si>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</si>
  <si>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</si>
  <si>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</si>
  <si>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</si>
  <si>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</si>
  <si>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</si>
  <si>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</si>
  <si>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</si>
  <si>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</si>
  <si>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</si>
  <si>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</si>
  <si>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</si>
  <si>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</si>
  <si>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</si>
  <si>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</si>
  <si>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</si>
  <si>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</si>
  <si>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</si>
  <si>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</si>
  <si>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</si>
  <si>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</si>
  <si>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</si>
  <si>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</si>
  <si>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</si>
  <si>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</si>
  <si>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</si>
  <si>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</si>
  <si>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</si>
  <si>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</si>
  <si>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</si>
  <si>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</si>
  <si>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</si>
  <si>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</si>
  <si>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</si>
  <si>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</si>
  <si>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</si>
  <si>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</si>
  <si>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</si>
  <si>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</si>
  <si>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</si>
  <si>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</si>
  <si>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</si>
  <si>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</si>
  <si>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</si>
  <si>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</si>
  <si>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</si>
  <si>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</si>
  <si>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</si>
  <si>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</si>
  <si>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</si>
  <si>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</si>
  <si>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</si>
  <si>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</si>
  <si>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</si>
  <si>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</si>
  <si>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</si>
  <si>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</si>
  <si>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</si>
  <si>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</si>
  <si>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</si>
  <si>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</si>
  <si>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</si>
  <si>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</si>
  <si>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</si>
  <si>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</si>
  <si>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</si>
  <si>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</si>
  <si>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</si>
  <si>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</si>
  <si>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</si>
  <si>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</si>
  <si>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</si>
  <si>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</si>
  <si>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</si>
  <si>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</si>
  <si>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</si>
  <si>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</si>
  <si>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</si>
  <si>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</si>
  <si>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</si>
  <si>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</si>
  <si>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</si>
  <si>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</si>
  <si>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</si>
  <si>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</si>
  <si>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</si>
  <si>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</si>
  <si>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</si>
  <si>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</si>
  <si>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</si>
  <si>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</si>
  <si>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</si>
  <si>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</si>
  <si>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</si>
  <si>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</si>
  <si>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</si>
  <si>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</si>
  <si>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</si>
  <si>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</si>
  <si>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</si>
  <si>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</si>
  <si>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</si>
  <si>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</si>
  <si>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</si>
  <si>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</si>
  <si>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</si>
  <si>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</si>
  <si>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</si>
  <si>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</si>
  <si>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</si>
  <si>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</si>
  <si>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</si>
  <si>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</si>
  <si>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</si>
  <si>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</si>
  <si>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</si>
  <si>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</si>
  <si>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</si>
  <si>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</si>
  <si>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</si>
  <si>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</si>
  <si>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</si>
  <si>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</si>
  <si>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</si>
  <si>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</si>
  <si>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</si>
  <si>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</si>
  <si>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</si>
  <si>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</si>
  <si>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</si>
  <si>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</si>
  <si>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</si>
  <si>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</si>
  <si>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</si>
  <si>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</si>
  <si>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</si>
  <si>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</si>
  <si>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</si>
  <si>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</si>
  <si>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</si>
  <si>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</si>
  <si>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</si>
  <si>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</si>
  <si>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</si>
  <si>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</si>
  <si>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</si>
  <si>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</si>
  <si>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</si>
  <si>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</si>
  <si>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</si>
  <si>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</si>
  <si>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</si>
  <si>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</si>
  <si>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</si>
  <si>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</si>
  <si>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</si>
  <si>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</si>
  <si>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</si>
  <si>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</si>
  <si>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</si>
  <si>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</si>
  <si>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</si>
  <si>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</si>
  <si>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</si>
  <si>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</si>
  <si>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</si>
  <si>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</si>
  <si>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</si>
  <si>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</si>
  <si>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</si>
  <si>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</si>
  <si>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</si>
  <si>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</si>
  <si>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</si>
  <si>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</si>
  <si>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</si>
  <si>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</si>
  <si>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</si>
  <si>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</si>
  <si>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</si>
  <si>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</si>
  <si>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</si>
  <si>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</si>
  <si>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</si>
  <si>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</si>
  <si>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</si>
  <si>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</si>
  <si>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</si>
  <si>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</si>
  <si>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</si>
  <si>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</si>
  <si>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</si>
  <si>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</si>
  <si>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</si>
  <si>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</si>
  <si>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</si>
  <si>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</si>
  <si>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</si>
  <si>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</si>
  <si>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</si>
  <si>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</si>
  <si>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</si>
  <si>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</si>
  <si>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</si>
  <si>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</si>
  <si>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</si>
  <si>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</si>
  <si>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</si>
  <si>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</si>
  <si>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</si>
  <si>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</si>
  <si>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</si>
  <si>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</si>
  <si>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</si>
  <si>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</si>
  <si>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</si>
  <si>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</si>
  <si>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</si>
  <si>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</si>
  <si>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</si>
  <si>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</si>
  <si>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</si>
  <si>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</si>
  <si>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</si>
  <si>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</si>
  <si>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</si>
  <si>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</si>
  <si>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</si>
  <si>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</si>
  <si>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</si>
  <si>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</si>
  <si>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</si>
  <si>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</si>
  <si>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</si>
  <si>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</si>
  <si>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</si>
  <si>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</si>
  <si>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</si>
  <si>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</si>
  <si>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</si>
  <si>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</si>
  <si>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</si>
  <si>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</si>
  <si>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</si>
  <si>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</si>
  <si>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</si>
  <si>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</si>
  <si>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</si>
  <si>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</si>
  <si>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</si>
  <si>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</si>
  <si>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</si>
  <si>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</si>
  <si>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</si>
  <si>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</si>
  <si>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</si>
  <si>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</si>
  <si>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</si>
  <si>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</si>
  <si>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</si>
  <si>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</si>
  <si>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</si>
  <si>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</si>
  <si>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</si>
  <si>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</si>
  <si>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</si>
  <si>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</si>
  <si>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</si>
  <si>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</si>
  <si>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</si>
  <si>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</si>
  <si>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</si>
  <si>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</si>
  <si>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</si>
  <si>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</si>
  <si>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</si>
  <si>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</si>
  <si>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</si>
  <si>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</si>
  <si>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</si>
  <si>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</si>
  <si>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</si>
  <si>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</si>
  <si>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</si>
  <si>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</si>
  <si>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</si>
  <si>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</si>
  <si>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</si>
  <si>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</si>
  <si>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</si>
  <si>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</si>
  <si>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</si>
  <si>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</si>
  <si>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</si>
  <si>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</si>
  <si>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</si>
  <si>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</si>
  <si>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</si>
  <si>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</si>
  <si>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</si>
  <si>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</si>
  <si>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</si>
  <si>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</si>
  <si>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</si>
  <si>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</si>
  <si>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</si>
  <si>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</si>
  <si>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</si>
  <si>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</si>
  <si>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</si>
  <si>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</si>
  <si>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</si>
  <si>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</si>
  <si>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</si>
  <si>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</si>
  <si>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</si>
  <si>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</si>
  <si>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</si>
  <si>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</si>
  <si>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</si>
  <si>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</si>
  <si>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</si>
  <si>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</si>
  <si>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</si>
  <si>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</si>
  <si>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</si>
  <si>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</si>
  <si>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</si>
  <si>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</si>
  <si>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</si>
  <si>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</si>
  <si>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</si>
  <si>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</si>
  <si>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</si>
  <si>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</si>
  <si>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</si>
  <si>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</si>
  <si>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</si>
  <si>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</si>
  <si>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</si>
  <si>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</si>
  <si>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</si>
  <si>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</si>
  <si>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</si>
  <si>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</si>
  <si>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</si>
  <si>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</si>
  <si>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</si>
  <si>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</si>
  <si>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</si>
  <si>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</si>
  <si>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</si>
  <si>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</si>
  <si>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</si>
  <si>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</si>
  <si>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</si>
  <si>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</si>
  <si>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</si>
  <si>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</si>
  <si>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</si>
  <si>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</si>
  <si>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</si>
  <si>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</si>
  <si>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</si>
  <si>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</si>
  <si>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</si>
  <si>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</si>
  <si>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</si>
  <si>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</si>
  <si>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</si>
  <si>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</si>
  <si>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</si>
  <si>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</si>
  <si>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</si>
  <si>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</si>
  <si>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</si>
  <si>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</si>
  <si>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</si>
  <si>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</si>
  <si>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</si>
  <si>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</si>
  <si>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</si>
  <si>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</si>
  <si>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</si>
  <si>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</si>
  <si>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</si>
  <si>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</si>
  <si>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</si>
  <si>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</si>
  <si>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</si>
  <si>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</si>
  <si>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</si>
  <si>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</si>
  <si>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</si>
  <si>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</si>
  <si>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</si>
  <si>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</si>
  <si>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</si>
  <si>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</si>
  <si>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</si>
  <si>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</si>
  <si>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</si>
  <si>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</si>
  <si>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</si>
  <si>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</si>
  <si>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</si>
  <si>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</si>
  <si>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</si>
  <si>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</si>
  <si>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</si>
  <si>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</si>
  <si>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</si>
  <si>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</si>
  <si>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</si>
  <si>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</si>
  <si>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</si>
  <si>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</si>
  <si>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</si>
  <si>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</si>
  <si>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</si>
  <si>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</si>
  <si>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</si>
  <si>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</si>
  <si>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</si>
  <si>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</si>
  <si>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</si>
  <si>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</si>
  <si>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</si>
  <si>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</si>
  <si>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</si>
  <si>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</si>
  <si>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</si>
  <si>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</si>
  <si>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</si>
  <si>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</si>
  <si>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</si>
  <si>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</si>
  <si>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</si>
  <si>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</si>
  <si>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</si>
  <si>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</si>
  <si>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</si>
  <si>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</si>
  <si>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</si>
  <si>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</si>
  <si>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</si>
  <si>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</si>
  <si>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</si>
  <si>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</si>
  <si>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</si>
  <si>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</si>
  <si>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</si>
  <si>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</si>
  <si>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</si>
  <si>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</si>
  <si>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</si>
  <si>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</si>
  <si>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</si>
  <si>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</si>
  <si>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</si>
  <si>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</si>
  <si>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</si>
  <si>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</si>
  <si>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</si>
  <si>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</si>
  <si>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</si>
  <si>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</si>
  <si>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</si>
  <si>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</si>
  <si>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</si>
  <si>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</si>
  <si>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</si>
  <si>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</si>
  <si>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</si>
  <si>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</si>
  <si>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</si>
  <si>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</si>
  <si>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</si>
  <si>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</si>
  <si>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</si>
  <si>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</si>
  <si>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</si>
  <si>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</si>
  <si>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</si>
  <si>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</si>
  <si>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</si>
  <si>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</si>
  <si>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</si>
  <si>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</si>
  <si>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</si>
  <si>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</si>
  <si>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</si>
  <si>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</si>
  <si>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</si>
  <si>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</si>
  <si>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</si>
  <si>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</si>
  <si>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</si>
  <si>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</si>
  <si>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</si>
  <si>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</si>
  <si>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</si>
  <si>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</si>
  <si>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</si>
  <si>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</si>
  <si>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</si>
  <si>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</si>
  <si>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</si>
  <si>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</si>
  <si>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</si>
  <si>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</si>
  <si>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</si>
  <si>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</si>
  <si>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</si>
  <si>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</si>
  <si>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</si>
  <si>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</si>
  <si>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</si>
  <si>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</si>
  <si>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</si>
  <si>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</si>
  <si>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</si>
  <si>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</si>
  <si>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</si>
  <si>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</si>
  <si>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</si>
  <si>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</si>
  <si>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</si>
  <si>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</si>
  <si>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</si>
  <si>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</si>
  <si>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</si>
  <si>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</si>
  <si>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</si>
  <si>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</si>
  <si>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</si>
  <si>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</si>
  <si>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</si>
  <si>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</si>
  <si>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</si>
  <si>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</si>
  <si>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</si>
  <si>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</si>
  <si>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</si>
  <si>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</si>
  <si>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</si>
  <si>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</si>
  <si>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</si>
  <si>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</si>
  <si>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</si>
  <si>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</si>
  <si>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</si>
  <si>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</si>
  <si>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</si>
  <si>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</si>
  <si>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</si>
  <si>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</si>
  <si>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</si>
  <si>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</si>
  <si>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</si>
  <si>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</si>
  <si>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</si>
  <si>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</si>
  <si>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</si>
  <si>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</si>
  <si>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</si>
  <si>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</si>
  <si>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</si>
  <si>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</si>
  <si>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</si>
  <si>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</si>
  <si>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</si>
  <si>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</si>
  <si>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</si>
  <si>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</si>
  <si>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</si>
  <si>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</si>
  <si>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</si>
  <si>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</si>
  <si>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</si>
  <si>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</si>
  <si>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</si>
  <si>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</si>
  <si>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</si>
  <si>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</si>
  <si>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</si>
  <si>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</si>
  <si>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</si>
  <si>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</si>
  <si>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</si>
  <si>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</si>
  <si>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</si>
  <si>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</si>
  <si>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</si>
  <si>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</si>
  <si>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</si>
  <si>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</si>
  <si>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</si>
  <si>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</si>
  <si>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</si>
  <si>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</si>
  <si>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</si>
  <si>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</si>
  <si>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</si>
  <si>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</si>
  <si>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</si>
  <si>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</si>
  <si>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</si>
  <si>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</si>
  <si>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</si>
  <si>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</si>
  <si>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</si>
  <si>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</si>
  <si>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</si>
  <si>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</si>
  <si>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</si>
  <si>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</si>
  <si>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</si>
  <si>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</si>
  <si>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</si>
  <si>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</si>
  <si>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</si>
  <si>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</si>
  <si>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</si>
  <si>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</si>
  <si>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</si>
  <si>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</si>
  <si>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</si>
  <si>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</si>
  <si>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</si>
  <si>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</si>
  <si>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</si>
  <si>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</si>
  <si>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</si>
  <si>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</si>
  <si>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</si>
  <si>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</si>
  <si>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</si>
  <si>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</si>
  <si>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</si>
  <si>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</si>
  <si>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</si>
  <si>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</si>
  <si>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</si>
  <si>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</si>
  <si>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</si>
  <si>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</si>
  <si>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</si>
  <si>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</si>
  <si>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</si>
  <si>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</si>
  <si>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</si>
  <si>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</si>
  <si>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</si>
  <si>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</si>
  <si>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</si>
  <si>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</si>
  <si>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</si>
  <si>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</si>
  <si>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</si>
  <si>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</si>
  <si>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</si>
  <si>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</si>
  <si>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</si>
  <si>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</si>
  <si>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</si>
  <si>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</si>
  <si>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</si>
  <si>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</si>
  <si>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</si>
  <si>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</si>
  <si>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</si>
  <si>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</si>
  <si>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</si>
  <si>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</si>
  <si>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</si>
  <si>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</si>
  <si>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</si>
  <si>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</si>
  <si>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</si>
  <si>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</si>
  <si>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</si>
  <si>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</si>
  <si>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</si>
  <si>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</si>
  <si>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</si>
  <si>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</si>
  <si>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</si>
  <si>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</si>
  <si>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</si>
  <si>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</si>
  <si>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</si>
  <si>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</si>
  <si>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</si>
  <si>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</si>
  <si>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</si>
  <si>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</si>
  <si>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</si>
  <si>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</si>
  <si>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</si>
  <si>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</si>
  <si>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</si>
  <si>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</si>
  <si>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</si>
  <si>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</si>
  <si>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</si>
  <si>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</si>
  <si>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</si>
  <si>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</si>
  <si>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</si>
  <si>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</si>
  <si>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</si>
  <si>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</si>
  <si>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</si>
  <si>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</si>
  <si>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</si>
  <si>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</si>
  <si>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</si>
  <si>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</si>
  <si>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</si>
  <si>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</si>
  <si>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</si>
  <si>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</si>
  <si>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</si>
  <si>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</si>
  <si>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</si>
  <si>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</si>
  <si>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</si>
  <si>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</si>
  <si>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</si>
  <si>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</si>
  <si>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</si>
  <si>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</si>
  <si>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</si>
  <si>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</si>
  <si>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</si>
  <si>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</si>
  <si>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</si>
  <si>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</si>
  <si>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</si>
  <si>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</si>
  <si>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</si>
  <si>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</si>
  <si>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</si>
  <si>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</si>
  <si>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</si>
  <si>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</si>
  <si>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</si>
  <si>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</si>
  <si>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</si>
  <si>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</si>
  <si>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</si>
  <si>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</si>
  <si>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</si>
  <si>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</si>
  <si>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</si>
  <si>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</si>
  <si>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</si>
  <si>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</si>
  <si>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</si>
  <si>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</si>
  <si>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</si>
  <si>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</si>
  <si>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</si>
  <si>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</si>
  <si>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</si>
  <si>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</si>
  <si>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</si>
  <si>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</si>
  <si>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</si>
  <si>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</si>
  <si>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</si>
  <si>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</si>
  <si>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</si>
  <si>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</si>
  <si>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</si>
  <si>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</si>
  <si>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</si>
  <si>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</si>
  <si>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</si>
  <si>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</si>
  <si>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</si>
  <si>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</si>
  <si>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</si>
  <si>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</si>
  <si>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</si>
  <si>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</si>
  <si>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</si>
  <si>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</si>
  <si>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</si>
  <si>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</si>
  <si>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</si>
  <si>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</si>
  <si>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</si>
  <si>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</si>
  <si>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</si>
  <si>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</si>
  <si>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</si>
  <si>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</si>
  <si>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</si>
  <si>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</si>
  <si>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</si>
  <si>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</si>
  <si>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</si>
  <si>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</si>
  <si>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</si>
  <si>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</si>
  <si>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</si>
  <si>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</si>
  <si>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</si>
  <si>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</si>
  <si>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</si>
  <si>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</si>
  <si>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</si>
  <si>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</si>
  <si>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</si>
  <si>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</si>
  <si>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</si>
  <si>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</si>
  <si>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</si>
  <si>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</si>
  <si>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</si>
  <si>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</si>
  <si>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</si>
  <si>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</si>
  <si>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</si>
  <si>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</si>
  <si>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</si>
  <si>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</si>
  <si>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</si>
  <si>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</si>
  <si>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</si>
  <si>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</si>
  <si>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</si>
  <si>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</si>
  <si>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</si>
  <si>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</si>
  <si>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</si>
  <si>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</si>
  <si>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</si>
  <si>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</si>
  <si>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</si>
  <si>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</si>
  <si>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</si>
  <si>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</si>
  <si>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</si>
  <si>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</si>
  <si>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</si>
  <si>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</si>
  <si>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</si>
  <si>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</si>
  <si>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</si>
  <si>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</si>
  <si>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</si>
  <si>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</si>
  <si>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</si>
  <si>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</si>
  <si>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</si>
  <si>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</si>
  <si>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</si>
  <si>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</si>
  <si>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</si>
  <si>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</si>
  <si>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</si>
  <si>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</si>
  <si>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</si>
  <si>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</si>
  <si>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</si>
  <si>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</si>
  <si>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</si>
  <si>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</si>
  <si>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</si>
  <si>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</si>
  <si>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</si>
  <si>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</si>
  <si>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</si>
  <si>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</si>
  <si>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</si>
  <si>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</si>
  <si>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</si>
  <si>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</si>
  <si>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</si>
  <si>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</si>
  <si>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</si>
  <si>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</si>
  <si>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</si>
  <si>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</si>
  <si>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</si>
  <si>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</si>
  <si>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</si>
  <si>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</si>
  <si>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</si>
  <si>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</si>
  <si>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</si>
  <si>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</si>
  <si>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</si>
  <si>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</si>
  <si>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</si>
  <si>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</si>
  <si>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</si>
  <si>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</si>
  <si>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</si>
  <si>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</si>
  <si>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</si>
  <si>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</si>
  <si>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</si>
  <si>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</si>
  <si>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</si>
  <si>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</si>
  <si>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</si>
  <si>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</si>
  <si>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</si>
  <si>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</si>
  <si>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</si>
  <si>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</si>
  <si>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</si>
  <si>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</si>
  <si>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</si>
  <si>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</si>
  <si>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</si>
  <si>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</si>
  <si>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</si>
  <si>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</si>
  <si>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</si>
  <si>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</si>
  <si>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</si>
  <si>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</si>
  <si>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</si>
  <si>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</si>
  <si>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</si>
  <si>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</si>
  <si>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</si>
  <si>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</si>
  <si>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</si>
  <si>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</si>
  <si>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</si>
  <si>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</si>
  <si>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</si>
  <si>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</si>
  <si>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</si>
  <si>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</si>
  <si>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</si>
  <si>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</si>
  <si>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</si>
  <si>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</si>
  <si>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</si>
  <si>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</si>
  <si>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</si>
  <si>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</si>
  <si>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</si>
  <si>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</si>
  <si>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</si>
  <si>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</si>
  <si>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</si>
  <si>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</si>
  <si>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</si>
  <si>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</si>
  <si>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</si>
  <si>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</si>
  <si>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</si>
  <si>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</si>
  <si>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</si>
  <si>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</si>
  <si>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</si>
  <si>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</si>
  <si>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</si>
  <si>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</si>
  <si>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</si>
  <si>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</si>
  <si>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</si>
  <si>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</si>
  <si>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</si>
  <si>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</si>
  <si>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</si>
  <si>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</si>
  <si>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</si>
  <si>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</si>
  <si>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</si>
  <si>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</si>
  <si>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</si>
  <si>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</si>
  <si>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</si>
  <si>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</si>
  <si>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</si>
  <si>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</si>
  <si>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</si>
  <si>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</si>
  <si>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</si>
  <si>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</si>
  <si>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</si>
  <si>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</si>
  <si>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</si>
  <si>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</si>
  <si>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</si>
  <si>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</si>
  <si>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</si>
  <si>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</si>
  <si>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</si>
  <si>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</si>
  <si>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</si>
  <si>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</si>
  <si>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</si>
  <si>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</si>
  <si>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</si>
  <si>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</si>
  <si>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</si>
  <si>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</si>
  <si>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</si>
  <si>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</si>
  <si>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</si>
  <si>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</si>
  <si>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</si>
  <si>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</si>
  <si>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</si>
  <si>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</si>
  <si>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</si>
  <si>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</si>
  <si>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</si>
  <si>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</si>
  <si>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</si>
  <si>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</si>
  <si>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</si>
  <si>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</si>
  <si>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</si>
  <si>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</si>
  <si>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</si>
  <si>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</si>
  <si>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</si>
  <si>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</si>
  <si>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</si>
  <si>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</si>
  <si>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</si>
  <si>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</si>
  <si>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</si>
  <si>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</si>
  <si>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</si>
  <si>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</si>
  <si>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</si>
  <si>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</si>
  <si>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</si>
  <si>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</si>
  <si>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</si>
  <si>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</si>
  <si>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</si>
  <si>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</si>
  <si>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</si>
  <si>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</si>
  <si>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</si>
  <si>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</si>
  <si>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</si>
  <si>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</si>
  <si>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</si>
  <si>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</si>
  <si>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</si>
  <si>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</si>
  <si>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</si>
  <si>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</si>
  <si>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</si>
  <si>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</si>
  <si>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</si>
  <si>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</si>
  <si>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</si>
  <si>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</si>
  <si>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</si>
  <si>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</si>
  <si>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</si>
  <si>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</si>
  <si>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</si>
  <si>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</si>
  <si>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</si>
  <si>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</si>
  <si>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</si>
  <si>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</si>
  <si>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</si>
  <si>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</si>
  <si>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</si>
  <si>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</si>
  <si>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</si>
  <si>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</si>
  <si>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</si>
  <si>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</si>
  <si>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</si>
  <si>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</si>
  <si>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</si>
  <si>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</si>
  <si>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</si>
  <si>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</si>
  <si>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</si>
  <si>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</si>
  <si>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</si>
  <si>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</si>
  <si>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</si>
  <si>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</si>
  <si>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</si>
  <si>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</si>
  <si>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</si>
  <si>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</si>
  <si>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</si>
  <si>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</si>
  <si>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</si>
  <si>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</si>
  <si>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</si>
  <si>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</si>
  <si>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</si>
  <si>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</si>
  <si>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</si>
  <si>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</si>
  <si>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</si>
  <si>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</si>
  <si>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</si>
  <si>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</si>
  <si>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</si>
  <si>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</si>
  <si>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</si>
  <si>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</si>
  <si>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</si>
  <si>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</si>
  <si>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</si>
  <si>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</si>
  <si>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</si>
  <si>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</si>
  <si>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</si>
  <si>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</si>
  <si>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</si>
  <si>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</si>
  <si>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</si>
  <si>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</si>
  <si>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</si>
  <si>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</si>
  <si>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</si>
  <si>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</si>
  <si>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</si>
  <si>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</si>
  <si>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</si>
  <si>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</si>
  <si>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</si>
  <si>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</si>
  <si>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</si>
  <si>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</si>
  <si>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</si>
  <si>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</si>
  <si>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</si>
  <si>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</si>
  <si>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</si>
  <si>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</si>
  <si>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</si>
  <si>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</si>
  <si>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</si>
  <si>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</si>
  <si>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</si>
  <si>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</si>
  <si>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</si>
  <si>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</si>
  <si>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</si>
  <si>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</si>
  <si>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</si>
  <si>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</si>
  <si>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</si>
  <si>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</si>
  <si>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</si>
  <si>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</si>
  <si>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</si>
  <si>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</si>
  <si>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</si>
  <si>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</si>
  <si>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</si>
  <si>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</si>
  <si>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</si>
  <si>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</si>
  <si>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</si>
  <si>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</si>
  <si>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</si>
  <si>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</si>
  <si>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</si>
  <si>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</si>
  <si>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</si>
  <si>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</si>
  <si>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</si>
  <si>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</si>
  <si>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</si>
  <si>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</si>
  <si>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</si>
  <si>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</si>
  <si>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</si>
  <si>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</si>
  <si>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</si>
  <si>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</si>
  <si>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</si>
  <si>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</si>
  <si>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</si>
  <si>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</si>
  <si>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</si>
  <si>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</si>
  <si>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</si>
  <si>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</si>
  <si>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</si>
  <si>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</si>
  <si>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</si>
  <si>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</si>
  <si>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</si>
  <si>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</si>
  <si>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</si>
  <si>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</si>
  <si>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</si>
  <si>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</si>
  <si>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</si>
  <si>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</si>
  <si>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</si>
  <si>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</si>
  <si>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</si>
  <si>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</si>
  <si>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</si>
  <si>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</si>
  <si>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</si>
  <si>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</si>
  <si>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</si>
  <si>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</si>
  <si>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</si>
  <si>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</si>
  <si>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</si>
  <si>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</si>
  <si>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</si>
  <si>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</si>
  <si>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</si>
  <si>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</si>
  <si>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</si>
  <si>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</si>
  <si>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</si>
  <si>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</si>
  <si>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</si>
  <si>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</si>
  <si>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</si>
  <si>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</si>
  <si>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</si>
  <si>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</si>
  <si>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</si>
  <si>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</si>
  <si>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</si>
  <si>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</si>
  <si>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</si>
  <si>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</si>
  <si>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</si>
  <si>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</si>
  <si>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</si>
  <si>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</si>
  <si>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</si>
  <si>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</si>
  <si>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</si>
  <si>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</si>
  <si>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</si>
  <si>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</si>
  <si>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</si>
  <si>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</si>
  <si>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</si>
  <si>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</si>
  <si>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</si>
  <si>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</si>
  <si>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</si>
  <si>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</si>
  <si>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</si>
  <si>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</si>
  <si>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</si>
  <si>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</si>
  <si>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</si>
  <si>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</si>
  <si>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</si>
  <si>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</si>
  <si>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</si>
  <si>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</si>
  <si>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</si>
  <si>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</si>
  <si>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</si>
  <si>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</si>
  <si>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</si>
  <si>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</si>
  <si>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</si>
  <si>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</si>
  <si>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</si>
  <si>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</si>
  <si>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</si>
  <si>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</si>
  <si>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</si>
  <si>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</si>
  <si>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</si>
  <si>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</si>
  <si>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</si>
  <si>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</si>
  <si>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</si>
  <si>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</si>
  <si>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</si>
  <si>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</si>
  <si>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</si>
  <si>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</si>
  <si>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</si>
  <si>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</si>
  <si>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</si>
  <si>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</si>
  <si>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</si>
  <si>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</si>
  <si>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</si>
  <si>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</si>
  <si>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</si>
  <si>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</si>
  <si>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</si>
  <si>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</si>
  <si>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</si>
  <si>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</si>
  <si>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</si>
  <si>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</si>
  <si>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</si>
  <si>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</si>
  <si>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</si>
  <si>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</si>
  <si>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</si>
  <si>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</si>
  <si>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</si>
  <si>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</si>
  <si>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</si>
  <si>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</si>
  <si>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</si>
  <si>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</si>
  <si>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</si>
  <si>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</si>
  <si>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</si>
  <si>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</si>
  <si>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</si>
  <si>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</si>
  <si>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</si>
  <si>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</si>
  <si>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</si>
  <si>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</si>
  <si>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</si>
  <si>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</si>
  <si>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</si>
  <si>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</si>
  <si>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</si>
  <si>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</si>
  <si>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</si>
  <si>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</si>
  <si>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</si>
  <si>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</si>
  <si>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</si>
  <si>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</si>
  <si>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</si>
  <si>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</si>
  <si>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</si>
  <si>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</si>
  <si>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</si>
  <si>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</si>
  <si>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</si>
  <si>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</si>
  <si>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</si>
  <si>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</si>
  <si>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</si>
  <si>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</si>
  <si>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</si>
  <si>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</si>
  <si>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</si>
  <si>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</si>
  <si>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</si>
  <si>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</si>
  <si>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</si>
  <si>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</si>
  <si>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</si>
  <si>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</si>
  <si>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</si>
  <si>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</si>
  <si>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</si>
  <si>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</si>
  <si>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</si>
  <si>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</si>
  <si>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</si>
  <si>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</si>
  <si>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</si>
  <si>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</si>
  <si>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</si>
  <si>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</si>
  <si>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</si>
  <si>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</si>
  <si>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</si>
  <si>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</si>
  <si>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</si>
  <si>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</si>
  <si>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</si>
  <si>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</si>
  <si>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</si>
  <si>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</si>
  <si>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</si>
  <si>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</si>
  <si>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</si>
  <si>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</si>
  <si>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</si>
  <si>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</si>
  <si>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</si>
  <si>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</si>
  <si>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</si>
  <si>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</si>
  <si>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</si>
  <si>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</si>
  <si>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</si>
  <si>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</si>
  <si>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</si>
  <si>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</si>
  <si>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</si>
  <si>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</si>
  <si>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</si>
  <si>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</si>
  <si>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</si>
  <si>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</si>
  <si>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</si>
  <si>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</si>
  <si>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</si>
  <si>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</si>
  <si>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</si>
  <si>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</si>
  <si>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</si>
  <si>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</si>
  <si>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</si>
  <si>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</si>
  <si>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</si>
  <si>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</si>
  <si>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</si>
  <si>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</si>
  <si>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</si>
  <si>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</si>
  <si>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</si>
  <si>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</si>
  <si>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</si>
  <si>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</si>
  <si>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</si>
  <si>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</si>
  <si>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</si>
  <si>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</si>
  <si>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</si>
  <si>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</si>
  <si>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</si>
  <si>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</si>
  <si>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</si>
  <si>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</si>
  <si>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</si>
  <si>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</si>
  <si>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</si>
  <si>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</si>
  <si>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</si>
  <si>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</si>
  <si>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</si>
  <si>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</si>
  <si>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</si>
  <si>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</si>
  <si>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</si>
  <si>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</si>
  <si>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</si>
  <si>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</si>
  <si>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</si>
  <si>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</si>
  <si>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</si>
  <si>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</si>
  <si>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</si>
  <si>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</si>
  <si>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</si>
  <si>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</si>
  <si>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</si>
  <si>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</si>
  <si>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</si>
  <si>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</si>
  <si>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</si>
  <si>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</si>
  <si>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</si>
  <si>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</si>
  <si>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</si>
  <si>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</si>
  <si>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</si>
  <si>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</si>
  <si>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</si>
  <si>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</si>
  <si>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</si>
  <si>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</si>
  <si>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</si>
  <si>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</si>
  <si>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</si>
  <si>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</si>
  <si>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</si>
  <si>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</si>
  <si>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</si>
  <si>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</si>
  <si>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</si>
  <si>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</si>
  <si>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</si>
  <si>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</si>
  <si>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</si>
  <si>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</si>
  <si>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</si>
  <si>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</si>
  <si>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</si>
  <si>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</si>
  <si>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</si>
  <si>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</si>
  <si>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</si>
  <si>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</si>
  <si>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</si>
  <si>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</si>
  <si>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</si>
  <si>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</si>
  <si>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</si>
  <si>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</si>
  <si>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</si>
  <si>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</si>
  <si>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</si>
  <si>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</si>
  <si>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</si>
  <si>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</si>
  <si>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</si>
  <si>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</si>
  <si>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</si>
  <si>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</si>
  <si>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</si>
  <si>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</si>
  <si>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</si>
  <si>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</si>
  <si>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</si>
  <si>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</si>
  <si>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</si>
  <si>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</si>
  <si>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</si>
  <si>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</si>
  <si>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</si>
  <si>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</si>
  <si>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</si>
  <si>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</si>
  <si>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</si>
  <si>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</si>
  <si>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</si>
  <si>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</si>
  <si>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</si>
  <si>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</si>
  <si>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</si>
  <si>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</si>
  <si>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</si>
  <si>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</si>
  <si>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</si>
  <si>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</si>
  <si>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</si>
  <si>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</si>
  <si>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</si>
  <si>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</si>
  <si>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</si>
  <si>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</si>
  <si>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</si>
  <si>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</si>
  <si>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</si>
  <si>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</si>
  <si>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</si>
  <si>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</si>
  <si>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</si>
  <si>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</si>
  <si>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</si>
  <si>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</si>
  <si>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</si>
  <si>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</si>
  <si>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</si>
  <si>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</si>
  <si>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</si>
  <si>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</si>
  <si>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</si>
  <si>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</si>
  <si>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</si>
  <si>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</si>
  <si>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</si>
  <si>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</si>
  <si>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</si>
  <si>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</si>
  <si>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</si>
  <si>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</si>
  <si>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</si>
  <si>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</si>
  <si>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</si>
  <si>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</si>
  <si>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</si>
  <si>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</si>
  <si>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</si>
  <si>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</si>
  <si>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</si>
  <si>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</si>
  <si>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</si>
  <si>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</si>
  <si>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</si>
  <si>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</si>
  <si>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</si>
  <si>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</si>
  <si>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</si>
  <si>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</si>
  <si>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</si>
  <si>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</si>
  <si>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</si>
  <si>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</si>
  <si>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</si>
  <si>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</si>
  <si>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</si>
  <si>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</si>
  <si>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</si>
  <si>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</si>
  <si>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</si>
  <si>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</si>
  <si>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</si>
  <si>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</si>
  <si>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</si>
  <si>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</si>
  <si>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</si>
  <si>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</si>
  <si>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</si>
  <si>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</si>
  <si>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</si>
  <si>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</si>
  <si>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</si>
  <si>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</si>
  <si>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</si>
  <si>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</si>
  <si>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</si>
  <si>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</si>
  <si>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</si>
  <si>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</si>
  <si>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</si>
  <si>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</si>
  <si>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</si>
  <si>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</si>
  <si>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</si>
  <si>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</si>
  <si>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</si>
  <si>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</si>
  <si>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</si>
  <si>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</si>
  <si>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</si>
  <si>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</si>
  <si>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</si>
  <si>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</si>
  <si>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</si>
  <si>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</si>
  <si>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</si>
  <si>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</si>
  <si>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</si>
  <si>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</si>
  <si>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</si>
  <si>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</si>
  <si>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</si>
  <si>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</si>
  <si>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</si>
  <si>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</si>
  <si>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</si>
  <si>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</si>
  <si>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</si>
  <si>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</si>
  <si>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</si>
  <si>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</si>
  <si>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</si>
  <si>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</si>
  <si>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</si>
  <si>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</si>
  <si>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</si>
  <si>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</si>
  <si>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</si>
  <si>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</si>
  <si>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</si>
  <si>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</si>
  <si>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</si>
  <si>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</si>
  <si>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</si>
  <si>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</si>
  <si>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</si>
  <si>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</si>
  <si>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</si>
  <si>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</si>
  <si>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</si>
  <si>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</si>
  <si>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</si>
  <si>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</si>
  <si>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</si>
  <si>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</si>
  <si>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</si>
  <si>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</si>
  <si>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</si>
  <si>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</si>
  <si>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</si>
  <si>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</si>
  <si>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</si>
  <si>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</si>
  <si>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</si>
  <si>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</si>
  <si>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</si>
  <si>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</si>
  <si>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</si>
  <si>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</si>
  <si>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</si>
  <si>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</si>
  <si>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</si>
  <si>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</si>
  <si>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</si>
  <si>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</si>
  <si>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</si>
  <si>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</si>
  <si>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</si>
  <si>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</si>
  <si>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</si>
  <si>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</si>
  <si>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</si>
  <si>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</si>
  <si>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</si>
  <si>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</si>
  <si>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</si>
  <si>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</si>
  <si>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</si>
  <si>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</si>
  <si>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</si>
  <si>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</si>
  <si>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</si>
  <si>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</si>
  <si>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</si>
  <si>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</si>
  <si>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</si>
  <si>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</si>
  <si>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</si>
  <si>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</si>
  <si>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</si>
  <si>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</si>
  <si>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</si>
  <si>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</si>
  <si>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</si>
  <si>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</si>
  <si>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</si>
  <si>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</si>
  <si>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</si>
  <si>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</si>
  <si>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</si>
  <si>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</si>
  <si>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</si>
  <si>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</si>
  <si>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</si>
  <si>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</si>
  <si>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</si>
  <si>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</si>
  <si>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</si>
  <si>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</si>
  <si>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</si>
  <si>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</si>
  <si>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</si>
  <si>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</si>
  <si>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</si>
  <si>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</si>
  <si>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</si>
  <si>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</si>
  <si>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</si>
  <si>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</si>
  <si>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</si>
  <si>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</si>
  <si>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</si>
  <si>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</si>
  <si>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</si>
  <si>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</si>
  <si>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</si>
  <si>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</si>
  <si>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</si>
  <si>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</si>
  <si>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</si>
  <si>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</si>
  <si>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</si>
  <si>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</si>
  <si>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</si>
  <si>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</si>
  <si>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</si>
  <si>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</si>
  <si>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</si>
  <si>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</si>
  <si>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</si>
  <si>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</si>
  <si>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</si>
  <si>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</si>
  <si>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</si>
  <si>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</si>
  <si>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</si>
  <si>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</si>
  <si>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</si>
  <si>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</si>
  <si>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</si>
  <si>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</si>
  <si>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</si>
  <si>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</si>
  <si>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</si>
  <si>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</si>
  <si>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</si>
  <si>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</si>
  <si>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</si>
  <si>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</si>
  <si>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</si>
  <si>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</si>
  <si>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</si>
  <si>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</si>
  <si>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</si>
  <si>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</si>
  <si>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</si>
  <si>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</si>
  <si>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</si>
  <si>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</si>
  <si>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</si>
  <si>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</si>
  <si>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</si>
  <si>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</si>
  <si>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</si>
  <si>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</si>
  <si>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</si>
  <si>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</si>
  <si>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</si>
  <si>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</si>
  <si>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</si>
  <si>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</si>
  <si>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</si>
  <si>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</si>
  <si>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</si>
  <si>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</si>
  <si>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</si>
  <si>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</si>
  <si>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</si>
  <si>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</si>
  <si>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</si>
  <si>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</si>
  <si>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</si>
  <si>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</si>
  <si>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</si>
  <si>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</si>
  <si>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</si>
  <si>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</si>
  <si>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</si>
  <si>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</si>
  <si>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</si>
  <si>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</si>
  <si>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</si>
  <si>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</si>
  <si>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</si>
  <si>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</si>
  <si>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</si>
  <si>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</si>
  <si>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</si>
  <si>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</si>
  <si>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</si>
  <si>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</si>
  <si>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</si>
  <si>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</si>
  <si>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</si>
  <si>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</si>
  <si>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</si>
  <si>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</si>
  <si>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</si>
  <si>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</si>
  <si>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</si>
  <si>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</si>
  <si>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</si>
  <si>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</si>
  <si>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</si>
  <si>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</si>
  <si>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</si>
  <si>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</si>
  <si>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</si>
  <si>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</si>
  <si>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</si>
  <si>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</si>
  <si>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</si>
  <si>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</si>
  <si>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</si>
  <si>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</si>
  <si>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</si>
  <si>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</si>
  <si>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</si>
  <si>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</si>
  <si>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</si>
  <si>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</si>
  <si>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</si>
  <si>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</si>
  <si>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</si>
  <si>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</si>
  <si>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</si>
  <si>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</si>
  <si>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</si>
  <si>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</si>
  <si>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</si>
  <si>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</si>
  <si>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</si>
  <si>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</si>
  <si>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</si>
  <si>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</si>
  <si>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</si>
  <si>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</si>
  <si>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</si>
  <si>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</si>
  <si>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</si>
  <si>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</si>
  <si>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</si>
  <si>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</si>
  <si>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</si>
  <si>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</si>
  <si>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</si>
  <si>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</si>
  <si>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</si>
  <si>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</si>
  <si>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</si>
  <si>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</si>
  <si>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</si>
  <si>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</si>
  <si>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</si>
  <si>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</si>
  <si>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</si>
  <si>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</si>
  <si>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</si>
  <si>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</si>
  <si>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</si>
  <si>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</si>
  <si>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</si>
  <si>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</si>
  <si>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</si>
  <si>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</si>
  <si>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</si>
  <si>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</si>
  <si>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</si>
  <si>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</si>
  <si>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</si>
  <si>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</si>
  <si>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</si>
  <si>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</si>
  <si>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</si>
  <si>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</si>
  <si>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</si>
  <si>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</si>
  <si>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</si>
  <si>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</si>
  <si>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</si>
  <si>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</si>
  <si>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</si>
  <si>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</si>
  <si>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</si>
  <si>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</si>
  <si>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</si>
  <si>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</si>
  <si>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</si>
  <si>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</si>
  <si>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</si>
  <si>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</si>
  <si>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</si>
  <si>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</si>
  <si>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</si>
  <si>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</si>
  <si>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</si>
  <si>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</si>
  <si>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</si>
  <si>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</si>
  <si>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</si>
  <si>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</si>
  <si>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</si>
  <si>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</si>
  <si>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</si>
  <si>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</si>
  <si>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</si>
  <si>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</si>
  <si>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</si>
  <si>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</si>
  <si>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</si>
  <si>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</si>
  <si>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</si>
  <si>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</si>
  <si>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</si>
  <si>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</si>
  <si>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</si>
  <si>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</si>
  <si>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</si>
  <si>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</si>
  <si>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</si>
  <si>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</si>
  <si>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</si>
  <si>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</si>
  <si>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</si>
  <si>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</si>
  <si>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</si>
  <si>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</si>
  <si>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</si>
  <si>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</si>
  <si>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</si>
  <si>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</si>
  <si>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</si>
  <si>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</si>
  <si>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</si>
  <si>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</si>
  <si>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</si>
  <si>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</si>
  <si>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</si>
  <si>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</si>
  <si>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</si>
  <si>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</si>
  <si>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</si>
  <si>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</si>
  <si>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</si>
  <si>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</si>
  <si>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</si>
  <si>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</si>
  <si>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</si>
  <si>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</si>
  <si>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</si>
  <si>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</si>
  <si>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</si>
  <si>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</si>
  <si>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</si>
  <si>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</si>
  <si>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</si>
  <si>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</si>
  <si>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</si>
  <si>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</si>
  <si>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</si>
  <si>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</si>
  <si>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</si>
  <si>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</si>
  <si>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</si>
  <si>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</si>
  <si>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</si>
  <si>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</si>
  <si>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</si>
  <si>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</si>
  <si>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</si>
  <si>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</si>
  <si>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</si>
  <si>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</si>
  <si>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</si>
  <si>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</si>
  <si>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</si>
  <si>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</si>
  <si>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</si>
  <si>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</si>
  <si>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</si>
  <si>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</si>
  <si>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</si>
  <si>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</si>
  <si>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</si>
  <si>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</si>
  <si>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</si>
  <si>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</si>
  <si>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</si>
  <si>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</si>
  <si>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</si>
  <si>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</si>
  <si>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</si>
  <si>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</si>
  <si>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</si>
  <si>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</si>
  <si>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</si>
  <si>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</si>
  <si>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</si>
  <si>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</si>
  <si>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</si>
  <si>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</si>
  <si>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</si>
  <si>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</si>
  <si>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</si>
  <si>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</si>
  <si>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</si>
  <si>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</si>
  <si>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</si>
  <si>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</si>
  <si>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</si>
  <si>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</si>
  <si>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</si>
  <si>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</si>
  <si>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</si>
  <si>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</si>
  <si>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</si>
  <si>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</si>
  <si>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</si>
  <si>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</si>
  <si>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</si>
  <si>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</si>
  <si>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</si>
  <si>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</si>
  <si>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</si>
  <si>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</si>
  <si>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</si>
  <si>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</si>
  <si>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</si>
  <si>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</si>
  <si>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</si>
  <si>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</si>
  <si>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</si>
  <si>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</si>
  <si>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</si>
  <si>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</si>
  <si>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</si>
  <si>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</si>
  <si>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</si>
  <si>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</si>
  <si>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</si>
  <si>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</si>
  <si>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</si>
  <si>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</si>
  <si>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</si>
  <si>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</si>
  <si>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</si>
  <si>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</si>
  <si>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</si>
  <si>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</si>
  <si>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</si>
  <si>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</si>
  <si>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</si>
  <si>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</si>
  <si>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</si>
  <si>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</si>
  <si>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</si>
  <si>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</si>
  <si>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</si>
  <si>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</si>
  <si>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</si>
  <si>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</si>
  <si>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</si>
  <si>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</si>
  <si>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</si>
  <si>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</si>
  <si>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</si>
  <si>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</si>
  <si>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</si>
  <si>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</si>
  <si>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</si>
  <si>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</si>
  <si>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</si>
  <si>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</si>
  <si>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</si>
  <si>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</si>
  <si>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</si>
  <si>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</si>
  <si>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</si>
  <si>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</si>
  <si>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</si>
  <si>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</si>
  <si>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</si>
  <si>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</si>
  <si>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</si>
  <si>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</si>
  <si>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</si>
  <si>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</si>
  <si>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</si>
  <si>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</si>
  <si>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</si>
  <si>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</si>
  <si>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</si>
  <si>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</si>
  <si>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</si>
  <si>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</si>
  <si>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</si>
  <si>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</si>
  <si>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</si>
  <si>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</si>
  <si>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</si>
  <si>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</si>
  <si>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</si>
  <si>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</si>
  <si>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</si>
  <si>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</si>
  <si>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</si>
  <si>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</si>
  <si>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</si>
  <si>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</si>
  <si>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</si>
  <si>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</si>
  <si>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</si>
  <si>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</si>
  <si>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</si>
  <si>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</si>
  <si>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</si>
  <si>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</si>
  <si>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</si>
  <si>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</si>
  <si>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</si>
  <si>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</si>
  <si>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</si>
  <si>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</si>
  <si>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</si>
  <si>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</si>
  <si>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</si>
  <si>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</si>
  <si>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</si>
  <si>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</si>
  <si>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</si>
  <si>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</si>
  <si>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</si>
  <si>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</si>
  <si>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</si>
  <si>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</si>
  <si>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</si>
  <si>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</si>
  <si>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</si>
  <si>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</si>
  <si>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</si>
  <si>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</si>
  <si>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</si>
  <si>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</si>
  <si>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</si>
  <si>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</si>
  <si>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</si>
  <si>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</si>
  <si>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</si>
  <si>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</si>
  <si>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</si>
  <si>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</si>
  <si>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</si>
  <si>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</si>
  <si>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</si>
  <si>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</si>
  <si>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</si>
  <si>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</si>
  <si>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</si>
  <si>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</si>
  <si>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</si>
  <si>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</si>
  <si>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</si>
  <si>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</si>
  <si>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</si>
  <si>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</si>
  <si>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</si>
  <si>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</si>
  <si>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</si>
  <si>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</si>
  <si>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</si>
  <si>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</si>
  <si>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</si>
  <si>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</si>
  <si>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</si>
  <si>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</si>
  <si>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</si>
  <si>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</si>
  <si>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</si>
  <si>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</si>
  <si>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</si>
  <si>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</si>
  <si>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</si>
  <si>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</si>
  <si>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</si>
  <si>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</si>
  <si>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</si>
  <si>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</si>
  <si>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</si>
  <si>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</si>
  <si>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</si>
  <si>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</si>
  <si>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</si>
  <si>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</si>
  <si>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</si>
  <si>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</si>
  <si>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</si>
  <si>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</si>
  <si>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</si>
  <si>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</si>
  <si>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</si>
  <si>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</si>
  <si>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</si>
  <si>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</si>
  <si>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</si>
  <si>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</si>
  <si>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</si>
  <si>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</si>
  <si>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</si>
  <si>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</si>
  <si>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</si>
  <si>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</si>
  <si>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</si>
  <si>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</si>
  <si>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</si>
  <si>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</si>
  <si>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</si>
  <si>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</si>
  <si>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</si>
  <si>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</si>
  <si>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</si>
  <si>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</si>
  <si>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</si>
  <si>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</si>
  <si>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</si>
  <si>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</si>
  <si>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</si>
  <si>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</si>
  <si>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</si>
  <si>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</si>
  <si>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</si>
  <si>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</si>
  <si>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</si>
  <si>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</si>
  <si>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</si>
  <si>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</si>
  <si>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</si>
  <si>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</si>
  <si>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</si>
  <si>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</si>
  <si>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</si>
  <si>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</si>
  <si>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</si>
  <si>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</si>
  <si>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</si>
  <si>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</si>
  <si>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</si>
  <si>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</si>
  <si>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</si>
  <si>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</si>
  <si>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</si>
  <si>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</si>
  <si>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</si>
  <si>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</si>
  <si>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</si>
  <si>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</si>
  <si>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</si>
  <si>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</si>
  <si>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</si>
  <si>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</si>
  <si>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</si>
  <si>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</si>
  <si>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</si>
  <si>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</si>
  <si>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</si>
  <si>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</si>
  <si>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</si>
  <si>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</si>
  <si>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</si>
  <si>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</si>
  <si>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</si>
  <si>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</si>
  <si>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</si>
  <si>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</si>
  <si>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</si>
  <si>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</si>
  <si>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</si>
  <si>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</si>
  <si>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</si>
  <si>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</si>
  <si>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</si>
  <si>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</si>
  <si>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</si>
  <si>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</si>
  <si>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</si>
  <si>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</si>
  <si>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</si>
  <si>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</si>
  <si>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</si>
  <si>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</si>
  <si>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</si>
  <si>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</si>
  <si>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</si>
  <si>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</si>
  <si>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</si>
  <si>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</si>
  <si>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</si>
  <si>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</si>
  <si>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</si>
  <si>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</si>
  <si>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</si>
  <si>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</si>
  <si>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</si>
  <si>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</si>
  <si>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</si>
  <si>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</si>
  <si>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</si>
  <si>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</si>
  <si>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</si>
  <si>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</si>
  <si>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</si>
  <si>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</si>
  <si>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</si>
  <si>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</si>
  <si>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</si>
  <si>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</si>
  <si>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</si>
  <si>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</si>
  <si>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</si>
  <si>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</si>
  <si>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</si>
  <si>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</si>
  <si>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</si>
  <si>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</si>
  <si>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</si>
  <si>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</si>
  <si>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</si>
  <si>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</si>
  <si>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</si>
  <si>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</si>
  <si>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</si>
  <si>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</si>
  <si>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</si>
  <si>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</si>
  <si>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</si>
  <si>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</si>
  <si>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</si>
  <si>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</si>
  <si>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</si>
  <si>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</si>
  <si>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</si>
  <si>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</si>
  <si>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</si>
  <si>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</si>
  <si>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</si>
  <si>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</si>
  <si>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</si>
  <si>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</si>
  <si>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</si>
  <si>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</si>
  <si>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</si>
  <si>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</si>
  <si>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</si>
  <si>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</si>
  <si>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</si>
  <si>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</si>
  <si>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</si>
  <si>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</si>
  <si>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</si>
  <si>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</si>
  <si>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</si>
  <si>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</si>
  <si>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</si>
  <si>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</si>
  <si>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</si>
  <si>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</si>
  <si>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</si>
  <si>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</si>
  <si>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</si>
  <si>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</si>
  <si>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</si>
  <si>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</si>
  <si>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</si>
  <si>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</si>
  <si>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</si>
  <si>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</si>
  <si>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</si>
  <si>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</si>
  <si>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</si>
  <si>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</si>
  <si>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</si>
  <si>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</si>
  <si>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</si>
  <si>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</si>
  <si>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</si>
  <si>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</si>
  <si>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</si>
  <si>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</si>
  <si>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</si>
  <si>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</si>
  <si>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</si>
  <si>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</si>
  <si>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</si>
  <si>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</si>
  <si>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</si>
  <si>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</si>
  <si>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</si>
  <si>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</si>
  <si>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</si>
  <si>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</si>
  <si>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</si>
  <si>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</si>
  <si>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</si>
  <si>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</si>
  <si>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</si>
  <si>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</si>
  <si>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</si>
  <si>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</si>
  <si>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</si>
  <si>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</si>
  <si>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</si>
  <si>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</si>
  <si>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</si>
  <si>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</si>
  <si>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</si>
  <si>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</si>
  <si>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</si>
  <si>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</si>
  <si>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</si>
  <si>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</si>
  <si>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</si>
  <si>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</si>
  <si>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</si>
  <si>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</si>
  <si>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</si>
  <si>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</si>
  <si>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</si>
  <si>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</si>
  <si>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</si>
  <si>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</si>
  <si>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</si>
  <si>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</si>
  <si>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</si>
  <si>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</si>
  <si>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</si>
  <si>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</si>
  <si>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</si>
  <si>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</si>
  <si>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</si>
  <si>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</si>
  <si>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</si>
  <si>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</si>
  <si>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</si>
  <si>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</si>
  <si>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</si>
  <si>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</si>
  <si>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</si>
  <si>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</si>
  <si>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</si>
  <si>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</si>
  <si>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</si>
  <si>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</si>
  <si>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</si>
  <si>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</si>
  <si>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</si>
  <si>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</si>
  <si>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</si>
  <si>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</si>
  <si>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</si>
  <si>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</si>
  <si>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</si>
  <si>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</si>
  <si>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</si>
  <si>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</si>
  <si>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</si>
  <si>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</si>
  <si>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</si>
  <si>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</si>
  <si>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</si>
  <si>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</si>
  <si>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</si>
  <si>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</si>
  <si>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</si>
  <si>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</si>
  <si>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</si>
  <si>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</si>
  <si>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</si>
  <si>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</si>
  <si>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</si>
  <si>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</si>
  <si>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</si>
  <si>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</si>
  <si>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</si>
  <si>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</si>
  <si>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</si>
  <si>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</si>
  <si>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</si>
  <si>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</si>
  <si>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</si>
  <si>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</si>
  <si>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</si>
  <si>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</si>
  <si>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</si>
  <si>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</si>
  <si>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</si>
  <si>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</si>
  <si>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</si>
  <si>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</si>
  <si>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</si>
  <si>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</si>
  <si>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</si>
  <si>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</si>
  <si>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</si>
  <si>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</si>
  <si>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</si>
  <si>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</si>
  <si>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</si>
  <si>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</si>
  <si>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</si>
  <si>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</si>
  <si>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</si>
  <si>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</si>
  <si>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</si>
  <si>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</si>
  <si>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</si>
  <si>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</si>
  <si>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</si>
  <si>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</si>
  <si>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</si>
  <si>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</si>
  <si>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</si>
  <si>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</si>
  <si>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</si>
  <si>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</si>
  <si>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</si>
  <si>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</si>
  <si>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</si>
  <si>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</si>
  <si>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</si>
  <si>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</si>
  <si>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</si>
  <si>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</si>
  <si>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</si>
  <si>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</si>
  <si>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</si>
  <si>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</si>
  <si>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</si>
  <si>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</si>
  <si>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</si>
  <si>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</si>
  <si>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</si>
  <si>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</si>
  <si>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</si>
  <si>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</si>
  <si>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</si>
  <si>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</si>
  <si>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</si>
  <si>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</si>
  <si>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</si>
  <si>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</si>
  <si>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</si>
  <si>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</si>
  <si>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</si>
  <si>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</si>
  <si>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</si>
  <si>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</si>
  <si>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</si>
  <si>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</si>
  <si>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</si>
  <si>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</si>
  <si>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</si>
  <si>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</si>
  <si>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</si>
  <si>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</si>
  <si>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</si>
  <si>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</si>
  <si>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</si>
  <si>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</si>
  <si>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</si>
  <si>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</si>
  <si>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</si>
  <si>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</si>
  <si>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</si>
  <si>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</si>
  <si>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</si>
  <si>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</si>
  <si>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</si>
  <si>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</si>
  <si>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</si>
  <si>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</si>
  <si>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</si>
  <si>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</si>
  <si>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</si>
  <si>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</si>
  <si>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</si>
  <si>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</si>
  <si>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</si>
  <si>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</si>
  <si>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</si>
  <si>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</si>
  <si>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</si>
  <si>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</si>
  <si>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</si>
  <si>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</si>
  <si>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</si>
  <si>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</si>
  <si>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</si>
  <si>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</si>
  <si>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</si>
  <si>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</si>
  <si>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</si>
  <si>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</si>
  <si>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</si>
  <si>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</si>
  <si>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</si>
  <si>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</si>
  <si>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</si>
  <si>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</si>
  <si>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</si>
  <si>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</si>
  <si>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</si>
  <si>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</si>
  <si>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</si>
  <si>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</si>
  <si>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</si>
  <si>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</si>
  <si>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</si>
  <si>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</si>
  <si>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</si>
  <si>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</si>
  <si>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</si>
  <si>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</si>
  <si>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</si>
  <si>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</si>
  <si>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</si>
  <si>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</si>
  <si>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</si>
  <si>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</si>
  <si>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</si>
  <si>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</si>
  <si>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</si>
  <si>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</si>
  <si>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</si>
  <si>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</si>
  <si>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</si>
  <si>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</si>
  <si>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</si>
  <si>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</si>
  <si>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</si>
  <si>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</si>
  <si>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</si>
  <si>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</si>
  <si>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</si>
  <si>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</si>
  <si>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</si>
  <si>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</si>
  <si>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</si>
  <si>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</si>
  <si>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</si>
  <si>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</si>
  <si>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</si>
  <si>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</si>
  <si>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</si>
  <si>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</si>
  <si>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</si>
  <si>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</si>
  <si>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</si>
  <si>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</si>
  <si>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</si>
  <si>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</si>
  <si>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</si>
  <si>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</si>
  <si>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</si>
  <si>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</si>
  <si>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</si>
  <si>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</si>
  <si>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</si>
  <si>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</si>
  <si>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</si>
  <si>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</si>
  <si>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</si>
  <si>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</si>
  <si>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</si>
  <si>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</si>
  <si>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</si>
  <si>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</si>
  <si>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</si>
  <si>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</si>
  <si>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</si>
  <si>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</si>
  <si>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</si>
  <si>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</si>
  <si>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</si>
  <si>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</si>
  <si>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</si>
  <si>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</si>
  <si>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</si>
  <si>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</si>
  <si>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</si>
  <si>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</si>
  <si>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</si>
  <si>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</si>
  <si>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</si>
  <si>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</si>
  <si>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</si>
  <si>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</si>
  <si>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</si>
  <si>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</si>
  <si>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</si>
  <si>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</si>
  <si>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</si>
  <si>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</si>
  <si>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</si>
  <si>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</si>
  <si>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</si>
  <si>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</si>
  <si>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</si>
  <si>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</si>
  <si>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</si>
  <si>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</si>
  <si>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</si>
  <si>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</si>
  <si>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</si>
  <si>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</si>
  <si>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</si>
  <si>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</si>
  <si>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</si>
  <si>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</si>
  <si>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</si>
  <si>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</si>
  <si>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</si>
  <si>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</si>
  <si>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</si>
  <si>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</si>
  <si>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</si>
  <si>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</si>
  <si>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</si>
  <si>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</si>
  <si>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</si>
  <si>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</si>
  <si>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</si>
  <si>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</si>
  <si>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</si>
  <si>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</si>
  <si>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</si>
  <si>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</si>
  <si>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</si>
  <si>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</si>
  <si>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</si>
  <si>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</si>
  <si>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</si>
  <si>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</si>
  <si>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</si>
  <si>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</si>
  <si>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</si>
  <si>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</si>
  <si>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</si>
  <si>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</si>
  <si>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</si>
  <si>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</si>
  <si>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</si>
  <si>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</si>
  <si>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</si>
  <si>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</si>
  <si>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</si>
  <si>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</si>
  <si>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</si>
  <si>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</si>
  <si>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</si>
  <si>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</si>
  <si>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</si>
  <si>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</si>
  <si>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</si>
  <si>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</si>
  <si>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</si>
  <si>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</si>
  <si>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</si>
  <si>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</si>
  <si>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</si>
  <si>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</si>
  <si>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</si>
  <si>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</si>
  <si>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</si>
  <si>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</si>
  <si>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</si>
  <si>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</si>
  <si>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</si>
  <si>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</si>
  <si>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</si>
  <si>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</si>
  <si>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</si>
  <si>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</si>
  <si>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</si>
  <si>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</si>
  <si>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</si>
  <si>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</si>
  <si>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</si>
  <si>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</si>
  <si>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</si>
  <si>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</si>
  <si>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</si>
  <si>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</si>
  <si>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</si>
  <si>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</si>
  <si>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</si>
  <si>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</si>
  <si>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</si>
  <si>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</si>
  <si>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</si>
  <si>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</si>
  <si>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</si>
  <si>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</si>
  <si>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</si>
  <si>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</si>
  <si>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</si>
  <si>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</si>
  <si>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</si>
  <si>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</si>
  <si>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</si>
  <si>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</si>
  <si>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</si>
  <si>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</si>
  <si>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</si>
  <si>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</si>
  <si>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</si>
  <si>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</si>
  <si>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</si>
  <si>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</si>
  <si>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</si>
  <si>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</si>
  <si>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</si>
  <si>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</si>
  <si>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</si>
  <si>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</si>
  <si>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</si>
  <si>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</si>
  <si>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</si>
  <si>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</si>
  <si>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</si>
  <si>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</si>
  <si>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</si>
  <si>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</si>
  <si>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</si>
  <si>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</si>
  <si>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</si>
  <si>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</si>
  <si>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</si>
  <si>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</si>
  <si>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</si>
  <si>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</si>
  <si>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</si>
  <si>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</si>
  <si>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</si>
  <si>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</si>
  <si>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</si>
  <si>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</si>
  <si>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</si>
  <si>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</si>
  <si>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</si>
  <si>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</si>
  <si>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</si>
  <si>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</si>
  <si>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</si>
  <si>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</si>
  <si>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</si>
  <si>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</si>
  <si>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</si>
  <si>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</si>
  <si>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</si>
  <si>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</si>
  <si>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</si>
  <si>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</si>
  <si>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</si>
  <si>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</si>
  <si>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</si>
  <si>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</si>
  <si>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</si>
  <si>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</si>
  <si>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</si>
  <si>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</si>
  <si>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</si>
  <si>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</si>
  <si>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</si>
  <si>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</si>
  <si>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</si>
  <si>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</si>
  <si>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</si>
  <si>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</si>
  <si>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</si>
  <si>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</si>
  <si>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</si>
  <si>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</si>
  <si>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</si>
  <si>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</si>
  <si>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</si>
  <si>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</si>
  <si>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</si>
  <si>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</si>
  <si>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</si>
  <si>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</si>
  <si>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</si>
  <si>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</si>
  <si>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</si>
  <si>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</si>
  <si>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</si>
  <si>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</si>
  <si>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</si>
  <si>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</si>
  <si>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</si>
  <si>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</si>
  <si>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</si>
  <si>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</si>
  <si>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</si>
  <si>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</si>
  <si>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</si>
  <si>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</si>
  <si>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</si>
  <si>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</si>
  <si>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</si>
  <si>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</si>
  <si>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</si>
  <si>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</si>
  <si>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</si>
  <si>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</si>
  <si>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</si>
  <si>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</si>
  <si>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</si>
  <si>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</si>
  <si>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</si>
  <si>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</si>
  <si>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</si>
  <si>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</si>
  <si>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</si>
  <si>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</si>
  <si>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</si>
  <si>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</si>
  <si>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</si>
  <si>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</si>
  <si>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</si>
  <si>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</si>
  <si>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</si>
  <si>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</si>
  <si>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</si>
  <si>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</si>
  <si>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</si>
  <si>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</si>
  <si>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</si>
  <si>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</si>
  <si>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</si>
  <si>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</si>
  <si>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</si>
  <si>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</si>
  <si>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</si>
  <si>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</si>
  <si>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</si>
  <si>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</si>
  <si>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</si>
  <si>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</si>
  <si>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</si>
  <si>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</si>
  <si>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</si>
  <si>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</si>
  <si>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</si>
  <si>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</si>
  <si>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</si>
  <si>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</si>
  <si>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</si>
  <si>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</si>
  <si>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</si>
  <si>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</si>
  <si>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</si>
  <si>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</si>
  <si>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</si>
  <si>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</si>
  <si>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</si>
  <si>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</si>
  <si>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</si>
  <si>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</si>
  <si>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</si>
  <si>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</si>
  <si>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</si>
  <si>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</si>
  <si>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</si>
  <si>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</si>
  <si>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</si>
  <si>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</si>
  <si>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</si>
  <si>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</si>
  <si>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</si>
  <si>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</si>
  <si>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</si>
  <si>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</si>
  <si>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</si>
  <si>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</si>
  <si>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</si>
  <si>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</si>
  <si>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</si>
  <si>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</si>
  <si>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</si>
  <si>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</si>
  <si>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</si>
  <si>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</si>
  <si>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</si>
  <si>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</si>
  <si>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</si>
  <si>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</si>
  <si>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</si>
  <si>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</si>
  <si>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</si>
  <si>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</si>
  <si>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</si>
  <si>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</si>
  <si>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</si>
  <si>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</si>
  <si>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</si>
  <si>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</si>
  <si>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</si>
  <si>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</si>
  <si>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</si>
  <si>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</si>
  <si>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</si>
  <si>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</si>
  <si>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</si>
  <si>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</si>
  <si>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</si>
  <si>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</si>
  <si>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</si>
  <si>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</si>
  <si>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</si>
  <si>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</si>
  <si>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</si>
  <si>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</si>
  <si>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</si>
  <si>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</si>
  <si>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</si>
  <si>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</si>
  <si>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</si>
  <si>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</si>
  <si>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</si>
  <si>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</si>
  <si>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</si>
  <si>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</si>
  <si>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</si>
  <si>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</si>
  <si>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</si>
  <si>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</si>
  <si>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</si>
  <si>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</si>
  <si>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</si>
  <si>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</si>
  <si>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</si>
  <si>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</si>
  <si>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</si>
  <si>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</si>
  <si>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</si>
  <si>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</si>
  <si>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</si>
  <si>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</si>
  <si>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</si>
  <si>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</si>
  <si>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</si>
  <si>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</si>
  <si>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</si>
  <si>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</si>
  <si>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</si>
  <si>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</si>
  <si>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</si>
  <si>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</si>
  <si>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</si>
  <si>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</si>
  <si>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</si>
  <si>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</si>
  <si>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</si>
  <si>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</si>
  <si>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</si>
  <si>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</si>
  <si>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</si>
  <si>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</si>
  <si>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</si>
  <si>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</si>
  <si>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</si>
  <si>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</si>
  <si>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</si>
  <si>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</si>
  <si>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</si>
  <si>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</si>
  <si>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</si>
  <si>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</si>
  <si>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</si>
  <si>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</si>
  <si>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</si>
  <si>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</si>
  <si>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</si>
  <si>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</si>
  <si>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</si>
  <si>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</si>
  <si>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</si>
  <si>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</si>
  <si>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</si>
  <si>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</si>
  <si>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</si>
  <si>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</si>
  <si>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</si>
  <si>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</si>
  <si>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</si>
  <si>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</si>
  <si>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</si>
  <si>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</si>
  <si>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</si>
  <si>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</si>
  <si>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</si>
  <si>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</si>
  <si>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</si>
  <si>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</si>
  <si>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</si>
  <si>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</si>
  <si>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</si>
  <si>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</si>
  <si>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</si>
  <si>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</si>
  <si>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</si>
  <si>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</si>
  <si>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</si>
  <si>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</si>
  <si>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</si>
  <si>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</si>
  <si>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</si>
  <si>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</si>
  <si>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</si>
  <si>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</si>
  <si>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</si>
  <si>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</si>
  <si>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</si>
  <si>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</si>
  <si>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</si>
  <si>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</si>
  <si>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</si>
  <si>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</si>
  <si>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</si>
  <si>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</si>
  <si>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</si>
  <si>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</si>
  <si>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</si>
  <si>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</si>
  <si>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</si>
  <si>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</si>
  <si>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</si>
  <si>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</si>
  <si>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</si>
  <si>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</si>
  <si>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</si>
  <si>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</si>
  <si>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</si>
  <si>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</si>
  <si>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</si>
  <si>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</si>
  <si>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</si>
  <si>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</si>
  <si>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</si>
  <si>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</si>
  <si>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</si>
  <si>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</si>
  <si>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</si>
  <si>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</si>
  <si>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</si>
  <si>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</si>
  <si>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</si>
  <si>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</si>
  <si>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</si>
  <si>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</si>
  <si>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</si>
  <si>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</si>
  <si>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</si>
  <si>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</si>
  <si>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</si>
  <si>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</si>
  <si>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</si>
  <si>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</si>
  <si>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</si>
  <si>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</si>
  <si>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</si>
  <si>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</si>
  <si>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</si>
  <si>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</si>
  <si>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</si>
  <si>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</si>
  <si>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</si>
  <si>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</si>
  <si>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</si>
  <si>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</si>
  <si>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</si>
  <si>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</si>
  <si>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</si>
  <si>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</si>
  <si>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</si>
  <si>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</si>
  <si>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</si>
  <si>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</si>
  <si>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</si>
  <si>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</si>
  <si>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</si>
  <si>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</si>
  <si>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</si>
  <si>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</si>
  <si>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</si>
  <si>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</si>
  <si>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</si>
  <si>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</si>
  <si>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</si>
  <si>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</si>
  <si>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</si>
  <si>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</si>
  <si>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</si>
  <si>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</si>
  <si>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</si>
  <si>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</si>
  <si>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</si>
  <si>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</si>
  <si>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</si>
  <si>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</si>
  <si>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</si>
  <si>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</si>
  <si>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</si>
  <si>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</si>
  <si>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</si>
  <si>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</si>
  <si>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</si>
  <si>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</si>
  <si>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</si>
  <si>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</si>
  <si>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</si>
  <si>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</si>
  <si>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</si>
  <si>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</si>
  <si>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</si>
  <si>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</si>
  <si>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</si>
  <si>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</si>
  <si>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</si>
  <si>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</si>
  <si>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</si>
  <si>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</si>
  <si>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</si>
  <si>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</si>
  <si>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</si>
  <si>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</si>
  <si>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</si>
  <si>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</si>
  <si>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</si>
  <si>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</si>
  <si>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</si>
  <si>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</si>
  <si>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</si>
  <si>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</si>
  <si>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</si>
  <si>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</si>
  <si>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</si>
  <si>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</si>
  <si>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</si>
  <si>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</si>
  <si>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</si>
  <si>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</si>
  <si>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</si>
  <si>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</si>
  <si>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</si>
  <si>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</si>
  <si>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</si>
  <si>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</si>
  <si>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</si>
  <si>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</si>
  <si>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</si>
  <si>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</si>
  <si>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</si>
  <si>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</si>
  <si>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</si>
  <si>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</si>
  <si>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</si>
  <si>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</si>
  <si>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</si>
  <si>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</si>
  <si>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</si>
  <si>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</si>
  <si>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</si>
  <si>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</si>
  <si>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</si>
  <si>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</si>
  <si>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</si>
  <si>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</si>
  <si>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</si>
  <si>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</si>
  <si>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</si>
  <si>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</si>
  <si>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</si>
  <si>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</si>
  <si>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</si>
  <si>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</si>
  <si>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</si>
  <si>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</si>
  <si>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</si>
  <si>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</si>
  <si>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</si>
  <si>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</si>
  <si>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</si>
  <si>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</si>
  <si>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</si>
  <si>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</si>
  <si>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</si>
  <si>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</si>
  <si>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</si>
  <si>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</si>
  <si>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</si>
  <si>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</si>
  <si>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</si>
  <si>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</si>
  <si>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</si>
  <si>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</si>
  <si>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</si>
  <si>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</si>
  <si>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</si>
  <si>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</si>
  <si>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</si>
  <si>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</si>
  <si>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</si>
  <si>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</si>
  <si>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</si>
  <si>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</si>
  <si>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</si>
  <si>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</si>
  <si>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</si>
  <si>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</si>
  <si>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</si>
  <si>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</si>
  <si>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</si>
  <si>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</si>
  <si>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</si>
  <si>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</si>
  <si>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</si>
  <si>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</si>
  <si>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</si>
  <si>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</si>
  <si>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</si>
  <si>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</si>
  <si>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</si>
  <si>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</si>
  <si>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</si>
  <si>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</si>
  <si>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</si>
  <si>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</si>
  <si>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</si>
  <si>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</si>
  <si>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</si>
  <si>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</si>
  <si>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</si>
  <si>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</si>
  <si>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</si>
  <si>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</si>
  <si>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</si>
  <si>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</si>
  <si>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</si>
  <si>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</si>
  <si>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</si>
  <si>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</si>
  <si>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</si>
  <si>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</si>
  <si>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</si>
  <si>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</si>
  <si>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</si>
  <si>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</si>
  <si>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</si>
  <si>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</si>
  <si>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</si>
  <si>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</si>
  <si>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</si>
  <si>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</si>
  <si>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</si>
  <si>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</si>
  <si>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</si>
  <si>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</si>
  <si>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</si>
  <si>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</si>
  <si>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</si>
  <si>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</si>
  <si>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</si>
  <si>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</si>
  <si>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</si>
  <si>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</si>
  <si>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</si>
  <si>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</si>
  <si>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</si>
  <si>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</si>
  <si>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</si>
  <si>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</si>
  <si>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</si>
  <si>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</si>
  <si>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</si>
  <si>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</si>
  <si>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</si>
  <si>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</si>
  <si>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</si>
  <si>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</si>
  <si>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</si>
  <si>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</si>
  <si>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</si>
  <si>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</si>
  <si>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</si>
  <si>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</si>
  <si>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</si>
  <si>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</si>
  <si>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</si>
  <si>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</si>
  <si>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</si>
  <si>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</si>
  <si>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</si>
  <si>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</si>
  <si>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</si>
  <si>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</si>
  <si>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</si>
  <si>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</si>
  <si>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</si>
  <si>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</si>
  <si>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</si>
  <si>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</si>
  <si>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</si>
  <si>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</si>
  <si>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</si>
  <si>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</si>
  <si>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</si>
  <si>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</si>
  <si>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</si>
  <si>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</si>
  <si>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</si>
  <si>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</si>
  <si>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</si>
  <si>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</si>
  <si>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</si>
  <si>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</si>
  <si>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</si>
  <si>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</si>
  <si>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</si>
  <si>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</si>
  <si>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</si>
  <si>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</si>
  <si>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</si>
  <si>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</si>
  <si>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</si>
  <si>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</si>
  <si>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</si>
  <si>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</si>
  <si>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</si>
  <si>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</si>
  <si>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</si>
  <si>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</si>
  <si>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</si>
  <si>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</si>
  <si>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</si>
  <si>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</si>
  <si>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</si>
  <si>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</si>
  <si>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</si>
  <si>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</si>
  <si>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</si>
  <si>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</si>
  <si>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</si>
  <si>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</si>
  <si>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</si>
  <si>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</si>
  <si>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</si>
  <si>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</si>
  <si>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</si>
  <si>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</si>
  <si>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</si>
  <si>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</si>
  <si>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</si>
  <si>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</si>
  <si>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</si>
  <si>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</si>
  <si>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</si>
  <si>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</si>
  <si>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</si>
  <si>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</si>
  <si>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</si>
  <si>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</si>
  <si>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</si>
  <si>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</si>
  <si>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</si>
  <si>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</si>
  <si>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</si>
  <si>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</si>
  <si>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</si>
  <si>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</si>
  <si>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</si>
  <si>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</si>
  <si>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</si>
  <si>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</si>
  <si>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</si>
  <si>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</si>
  <si>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</si>
  <si>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</si>
  <si>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</si>
  <si>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</si>
  <si>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</si>
  <si>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</si>
  <si>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</si>
  <si>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</si>
  <si>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</si>
  <si>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</si>
  <si>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</si>
  <si>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</si>
  <si>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</si>
  <si>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</si>
  <si>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</si>
  <si>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</si>
  <si>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</si>
  <si>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</si>
  <si>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</si>
  <si>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</si>
  <si>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</si>
  <si>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</si>
  <si>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</si>
  <si>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</si>
  <si>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</si>
  <si>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</si>
  <si>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</si>
  <si>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</si>
  <si>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</si>
  <si>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</si>
  <si>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</si>
  <si>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</si>
  <si>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</si>
  <si>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</si>
  <si>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</si>
  <si>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</si>
  <si>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</si>
  <si>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</si>
  <si>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</si>
  <si>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</si>
  <si>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</si>
  <si>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</si>
  <si>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</si>
  <si>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</si>
  <si>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</si>
  <si>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</si>
  <si>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</si>
  <si>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</si>
  <si>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</si>
  <si>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</si>
  <si>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</si>
  <si>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</si>
  <si>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</si>
  <si>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</si>
  <si>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</si>
  <si>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</si>
  <si>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</si>
  <si>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</si>
  <si>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</si>
  <si>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</si>
  <si>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</si>
  <si>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</si>
  <si>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</si>
  <si>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</si>
  <si>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</si>
  <si>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</si>
  <si>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</si>
  <si>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</si>
  <si>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</si>
  <si>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</si>
  <si>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</si>
  <si>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</si>
  <si>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</si>
  <si>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</si>
  <si>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</si>
  <si>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</si>
  <si>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</si>
  <si>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</si>
  <si>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</si>
  <si>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</si>
  <si>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</si>
  <si>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</si>
  <si>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</si>
  <si>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</si>
  <si>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</si>
  <si>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</si>
  <si>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</si>
  <si>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</si>
  <si>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</si>
  <si>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</si>
  <si>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</si>
  <si>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</si>
  <si>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</si>
  <si>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</si>
  <si>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</si>
  <si>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</si>
  <si>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</si>
  <si>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</si>
  <si>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</si>
  <si>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</si>
  <si>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</si>
  <si>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</si>
  <si>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</si>
  <si>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</si>
  <si>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</si>
  <si>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</si>
  <si>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</si>
  <si>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</si>
  <si>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</si>
  <si>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</si>
  <si>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</si>
  <si>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</si>
  <si>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</si>
  <si>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</si>
  <si>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</si>
  <si>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</si>
  <si>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</si>
  <si>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</si>
  <si>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</si>
  <si>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</si>
  <si>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</si>
  <si>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</si>
  <si>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</si>
  <si>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</si>
  <si>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</si>
  <si>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</si>
  <si>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</si>
  <si>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</si>
  <si>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</si>
  <si>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</si>
  <si>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</si>
  <si>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</si>
  <si>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</si>
  <si>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</si>
  <si>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</si>
  <si>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</si>
  <si>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</si>
  <si>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</si>
  <si>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</si>
  <si>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</si>
  <si>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</si>
  <si>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</si>
  <si>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</si>
  <si>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</si>
  <si>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</si>
  <si>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</si>
  <si>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</si>
  <si>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</si>
  <si>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</si>
  <si>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</si>
  <si>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</si>
  <si>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</si>
  <si>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</si>
  <si>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</si>
  <si>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</si>
  <si>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</si>
  <si>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</si>
  <si>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</si>
  <si>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</si>
  <si>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</si>
  <si>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</si>
  <si>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</si>
  <si>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</si>
  <si>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</si>
  <si>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</si>
  <si>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</si>
  <si>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</si>
  <si>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</si>
  <si>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</si>
  <si>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</si>
  <si>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</si>
  <si>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</si>
  <si>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</si>
  <si>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</si>
  <si>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</si>
  <si>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</si>
  <si>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</si>
  <si>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</si>
  <si>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</si>
  <si>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</si>
  <si>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</si>
  <si>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</si>
  <si>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</si>
  <si>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</si>
  <si>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</si>
  <si>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</si>
  <si>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</si>
  <si>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</si>
  <si>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</si>
  <si>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</si>
  <si>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</si>
  <si>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</si>
  <si>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</si>
  <si>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</si>
  <si>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</si>
  <si>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</si>
  <si>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</si>
  <si>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</si>
  <si>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</si>
  <si>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</si>
  <si>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</si>
  <si>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</si>
  <si>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</si>
  <si>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</si>
  <si>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</si>
  <si>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</si>
  <si>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</si>
  <si>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</si>
  <si>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</si>
  <si>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</si>
  <si>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</si>
  <si>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</si>
  <si>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</si>
  <si>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</si>
  <si>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</si>
  <si>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</si>
  <si>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</si>
  <si>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</si>
  <si>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</si>
  <si>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</si>
  <si>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</si>
  <si>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</si>
  <si>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</si>
  <si>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</si>
  <si>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</si>
  <si>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</si>
  <si>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</si>
  <si>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</si>
  <si>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</si>
  <si>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</si>
  <si>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</si>
  <si>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</si>
  <si>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</si>
  <si>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</si>
  <si>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</si>
  <si>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</si>
  <si>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</si>
  <si>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</si>
  <si>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</si>
  <si>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</si>
  <si>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</si>
  <si>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</si>
  <si>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</si>
  <si>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</si>
  <si>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</si>
  <si>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</si>
  <si>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</si>
  <si>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</si>
  <si>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</si>
  <si>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</si>
  <si>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</si>
  <si>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</si>
  <si>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</si>
  <si>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</si>
  <si>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</si>
  <si>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</si>
  <si>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</si>
  <si>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</si>
  <si>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</si>
  <si>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</si>
  <si>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</si>
  <si>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</si>
  <si>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</si>
  <si>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</si>
  <si>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</si>
  <si>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</si>
  <si>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</si>
  <si>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</si>
  <si>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</si>
  <si>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</si>
  <si>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</si>
  <si>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</si>
  <si>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</si>
  <si>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</si>
  <si>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</si>
  <si>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</si>
  <si>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</si>
  <si>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</si>
  <si>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</si>
  <si>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</si>
  <si>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</si>
  <si>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</si>
  <si>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</si>
  <si>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</si>
  <si>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</si>
  <si>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</si>
  <si>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</si>
  <si>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</si>
  <si>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</si>
  <si>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</si>
  <si>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</si>
  <si>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</si>
  <si>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</si>
  <si>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</si>
  <si>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</si>
  <si>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</si>
  <si>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</si>
  <si>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</si>
  <si>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</si>
  <si>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</si>
  <si>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</si>
  <si>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</si>
  <si>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</si>
  <si>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</si>
  <si>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</si>
  <si>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</si>
  <si>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</si>
  <si>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</si>
  <si>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</si>
  <si>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</si>
  <si>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</si>
  <si>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</si>
  <si>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</si>
  <si>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</si>
  <si>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</si>
  <si>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</si>
  <si>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</si>
  <si>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</si>
  <si>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</si>
  <si>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</si>
  <si>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</si>
  <si>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</si>
  <si>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</si>
  <si>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</si>
  <si>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</si>
  <si>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</si>
  <si>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</si>
  <si>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</si>
  <si>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</si>
  <si>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</si>
  <si>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</si>
  <si>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</si>
  <si>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</si>
  <si>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</si>
  <si>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</si>
  <si>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</si>
  <si>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</si>
  <si>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</si>
  <si>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</si>
  <si>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</si>
  <si>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</si>
  <si>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</si>
  <si>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</si>
  <si>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</si>
  <si>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</si>
  <si>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</si>
  <si>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</si>
  <si>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</si>
  <si>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</si>
  <si>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</si>
  <si>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</si>
  <si>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</si>
  <si>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</si>
  <si>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</si>
  <si>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</si>
  <si>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</si>
  <si>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</si>
  <si>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</si>
  <si>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</si>
  <si>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</si>
  <si>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</si>
  <si>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</si>
  <si>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</si>
  <si>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</si>
  <si>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</si>
  <si>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</si>
  <si>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</si>
  <si>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</si>
  <si>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</si>
  <si>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</si>
  <si>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</si>
  <si>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</si>
  <si>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</si>
  <si>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</si>
  <si>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</si>
  <si>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</si>
  <si>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</si>
  <si>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</si>
  <si>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</si>
  <si>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</si>
  <si>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</si>
  <si>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</si>
  <si>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</si>
  <si>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</si>
  <si>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</si>
  <si>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</si>
  <si>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</si>
  <si>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</si>
  <si>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</si>
  <si>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</si>
  <si>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</si>
  <si>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</si>
  <si>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</si>
  <si>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</si>
  <si>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</si>
  <si>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</si>
  <si>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</si>
  <si>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</si>
  <si>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</si>
  <si>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</si>
  <si>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</si>
  <si>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</si>
  <si>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</si>
  <si>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</si>
  <si>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</si>
  <si>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</si>
  <si>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</si>
  <si>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</si>
  <si>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</si>
  <si>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</si>
  <si>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</si>
  <si>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</si>
  <si>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</si>
  <si>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</si>
  <si>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</si>
  <si>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</si>
  <si>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</si>
  <si>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</si>
  <si>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</si>
  <si>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</si>
  <si>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</si>
  <si>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</si>
  <si>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</si>
  <si>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</si>
  <si>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</si>
  <si>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</si>
  <si>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</si>
  <si>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</si>
  <si>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</si>
  <si>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</si>
  <si>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</si>
  <si>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</si>
  <si>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</si>
  <si>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</si>
  <si>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</si>
  <si>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</si>
  <si>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</si>
  <si>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</si>
  <si>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</si>
  <si>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</si>
  <si>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</si>
  <si>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</si>
  <si>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</si>
  <si>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</si>
  <si>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</si>
  <si>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</si>
  <si>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</si>
  <si>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</si>
  <si>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</si>
  <si>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</si>
  <si>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</si>
  <si>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</si>
  <si>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</si>
  <si>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</si>
  <si>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</si>
  <si>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</si>
  <si>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</si>
  <si>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</si>
  <si>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</si>
  <si>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</si>
  <si>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</si>
  <si>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</si>
  <si>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</si>
  <si>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</si>
  <si>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</si>
  <si>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</si>
  <si>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</si>
  <si>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</si>
  <si>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</si>
  <si>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</si>
  <si>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</si>
  <si>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</si>
  <si>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</si>
  <si>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</si>
  <si>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</si>
  <si>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</si>
  <si>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</si>
  <si>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</si>
  <si>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</si>
  <si>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</si>
  <si>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</si>
  <si>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</si>
  <si>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</si>
  <si>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</si>
  <si>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</si>
  <si>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</si>
  <si>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</si>
  <si>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</si>
  <si>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</si>
  <si>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</si>
  <si>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</si>
  <si>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</si>
  <si>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</si>
  <si>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</si>
  <si>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</si>
  <si>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</si>
  <si>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</si>
  <si>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</si>
  <si>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</si>
  <si>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</si>
  <si>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</si>
  <si>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</si>
  <si>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</si>
  <si>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</si>
  <si>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</si>
  <si>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</si>
  <si>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</si>
  <si>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</si>
  <si>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</si>
  <si>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</si>
  <si>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</si>
  <si>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</si>
  <si>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</si>
  <si>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</si>
  <si>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</si>
  <si>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</si>
  <si>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</si>
  <si>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</si>
  <si>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</si>
  <si>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</si>
  <si>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</si>
  <si>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</si>
  <si>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</si>
  <si>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</si>
  <si>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</si>
  <si>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</si>
  <si>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</si>
  <si>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</si>
  <si>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</si>
  <si>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</si>
  <si>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</si>
  <si>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</si>
  <si>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</si>
  <si>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</si>
  <si>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</si>
  <si>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</si>
  <si>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</si>
  <si>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</si>
  <si>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</si>
  <si>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</si>
  <si>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</si>
  <si>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</si>
  <si>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</si>
  <si>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</si>
  <si>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</si>
  <si>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</si>
  <si>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</si>
  <si>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</si>
  <si>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</si>
  <si>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</si>
  <si>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</si>
  <si>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</si>
  <si>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</si>
  <si>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</si>
  <si>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</si>
  <si>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</si>
  <si>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</si>
  <si>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</si>
  <si>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</si>
  <si>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</si>
  <si>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</si>
  <si>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</si>
  <si>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</si>
  <si>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</si>
  <si>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</si>
  <si>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</si>
  <si>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</si>
  <si>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</si>
  <si>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</si>
  <si>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</si>
  <si>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</si>
  <si>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</si>
  <si>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</si>
  <si>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</si>
  <si>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</si>
  <si>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</si>
  <si>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</si>
  <si>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</si>
  <si>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</si>
  <si>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</si>
  <si>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</si>
  <si>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</si>
  <si>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</si>
  <si>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</si>
  <si>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</si>
  <si>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</si>
  <si>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</si>
  <si>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</si>
  <si>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</si>
  <si>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</si>
  <si>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</si>
  <si>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</si>
  <si>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</si>
  <si>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</si>
  <si>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</si>
  <si>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</si>
  <si>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</si>
  <si>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</si>
  <si>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</si>
  <si>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</si>
  <si>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</si>
  <si>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</si>
  <si>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</si>
  <si>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</si>
  <si>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</si>
  <si>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</si>
  <si>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</si>
  <si>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</si>
  <si>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</si>
  <si>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</si>
  <si>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</si>
  <si>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</si>
  <si>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</si>
  <si>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</si>
  <si>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</si>
  <si>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</si>
  <si>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</si>
  <si>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</si>
  <si>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</si>
  <si>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</si>
  <si>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</si>
  <si>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</si>
  <si>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</si>
  <si>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</si>
  <si>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</si>
  <si>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</si>
  <si>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</si>
  <si>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</si>
  <si>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</si>
  <si>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</si>
  <si>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</si>
  <si>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</si>
  <si>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</si>
  <si>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</si>
  <si>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</si>
  <si>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</si>
  <si>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</si>
  <si>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</si>
  <si>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</si>
  <si>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</si>
  <si>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</si>
  <si>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</si>
  <si>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</si>
  <si>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</si>
  <si>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</si>
  <si>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</si>
  <si>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</si>
  <si>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</si>
  <si>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</si>
  <si>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</si>
  <si>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</si>
  <si>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</si>
  <si>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</si>
  <si>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</si>
  <si>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</si>
  <si>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</si>
  <si>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</si>
  <si>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</si>
  <si>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</si>
  <si>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</si>
  <si>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</si>
  <si>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</si>
  <si>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</si>
  <si>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</si>
  <si>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</si>
  <si>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</si>
  <si>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</si>
  <si>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</si>
  <si>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</si>
  <si>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</si>
  <si>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</si>
  <si>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</si>
  <si>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</si>
  <si>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</si>
  <si>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</si>
  <si>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</si>
  <si>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</si>
  <si>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</si>
  <si>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</si>
  <si>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</si>
  <si>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</si>
  <si>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</si>
  <si>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</si>
  <si>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</si>
  <si>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</si>
  <si>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</si>
  <si>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</si>
  <si>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</si>
  <si>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</si>
  <si>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</si>
  <si>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</si>
  <si>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</si>
  <si>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</si>
  <si>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</si>
  <si>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</si>
  <si>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</si>
  <si>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</si>
  <si>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</si>
  <si>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</si>
  <si>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</si>
  <si>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</si>
  <si>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</si>
  <si>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</si>
  <si>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</si>
  <si>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</si>
  <si>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</si>
  <si>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</si>
  <si>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</si>
  <si>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</si>
  <si>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</si>
  <si>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</si>
  <si>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</si>
  <si>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</si>
  <si>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</si>
  <si>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</si>
  <si>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</si>
  <si>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</si>
  <si>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</si>
  <si>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</si>
  <si>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</si>
  <si>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</si>
  <si>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</si>
  <si>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</si>
  <si>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</si>
  <si>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</si>
  <si>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</si>
  <si>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</si>
  <si>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</si>
  <si>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</si>
  <si>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</si>
  <si>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</si>
  <si>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</si>
  <si>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</si>
  <si>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</si>
  <si>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</si>
  <si>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</si>
  <si>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</si>
  <si>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</si>
  <si>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</si>
  <si>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</si>
  <si>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</si>
  <si>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</si>
  <si>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</si>
  <si>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</si>
  <si>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</si>
  <si>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</si>
  <si>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</si>
  <si>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</si>
  <si>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</si>
  <si>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</si>
  <si>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</si>
  <si>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</si>
  <si>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</si>
  <si>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</si>
  <si>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</si>
  <si>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</si>
  <si>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</si>
  <si>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</si>
  <si>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</si>
  <si>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</si>
  <si>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</si>
  <si>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</si>
  <si>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</si>
  <si>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</si>
  <si>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</si>
  <si>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</si>
  <si>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</si>
  <si>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</si>
  <si>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</si>
  <si>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</si>
  <si>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</si>
  <si>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</si>
  <si>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</si>
  <si>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</si>
  <si>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</si>
  <si>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</si>
  <si>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</si>
  <si>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</si>
  <si>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</si>
  <si>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</si>
  <si>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</si>
  <si>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</si>
  <si>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</si>
  <si>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</si>
  <si>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</si>
  <si>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</si>
  <si>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</si>
  <si>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</si>
  <si>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</si>
  <si>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</si>
  <si>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</si>
  <si>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</si>
  <si>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</si>
  <si>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</si>
  <si>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</si>
  <si>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</si>
  <si>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</si>
  <si>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</si>
  <si>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</si>
  <si>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</si>
  <si>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</si>
  <si>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</si>
  <si>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</si>
  <si>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</si>
  <si>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</si>
  <si>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</si>
  <si>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</si>
  <si>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</si>
  <si>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</si>
  <si>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</si>
  <si>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</si>
  <si>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</si>
  <si>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</si>
  <si>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</si>
  <si>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</si>
  <si>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</si>
  <si>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</si>
  <si>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</si>
  <si>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</si>
  <si>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</si>
  <si>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</si>
  <si>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</si>
  <si>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</si>
  <si>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</si>
  <si>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</si>
  <si>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</si>
  <si>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</si>
  <si>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</si>
  <si>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</si>
  <si>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</si>
  <si>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</si>
  <si>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</si>
  <si>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</si>
  <si>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</si>
  <si>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</si>
  <si>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</si>
  <si>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</si>
  <si>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</si>
  <si>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</si>
  <si>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</si>
  <si>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</si>
  <si>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</si>
  <si>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</si>
  <si>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</si>
  <si>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</si>
  <si>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</si>
  <si>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</si>
  <si>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</si>
  <si>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</si>
  <si>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</si>
  <si>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</si>
  <si>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</si>
  <si>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</si>
  <si>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</si>
  <si>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</si>
  <si>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</si>
  <si>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</si>
  <si>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</si>
  <si>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</si>
  <si>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</si>
  <si>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</si>
  <si>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</si>
  <si>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</si>
  <si>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</si>
  <si>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</si>
  <si>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</si>
  <si>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</si>
  <si>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</si>
  <si>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</si>
  <si>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</si>
  <si>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</si>
  <si>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</si>
  <si>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</si>
  <si>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</si>
  <si>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</si>
  <si>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</si>
  <si>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</si>
  <si>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</si>
  <si>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</si>
  <si>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</si>
  <si>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</si>
  <si>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</si>
  <si>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</si>
  <si>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</si>
  <si>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</si>
  <si>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</si>
  <si>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</si>
  <si>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</si>
  <si>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</si>
  <si>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</si>
  <si>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</si>
  <si>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</si>
  <si>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</si>
  <si>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</si>
  <si>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</si>
  <si>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</si>
  <si>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</si>
  <si>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</si>
  <si>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</si>
  <si>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</si>
  <si>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</si>
  <si>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</si>
  <si>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</si>
  <si>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</si>
  <si>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</si>
  <si>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</si>
  <si>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</si>
  <si>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</si>
  <si>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</si>
  <si>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</si>
  <si>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</si>
  <si>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</si>
  <si>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</si>
  <si>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</si>
  <si>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</si>
  <si>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</si>
  <si>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</si>
  <si>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</si>
  <si>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</si>
  <si>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</si>
  <si>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</si>
  <si>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</si>
  <si>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</si>
  <si>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</si>
  <si>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</si>
  <si>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</si>
  <si>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</si>
  <si>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</si>
  <si>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</si>
  <si>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</si>
  <si>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</si>
  <si>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</si>
  <si>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</si>
  <si>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</si>
  <si>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</si>
  <si>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</si>
  <si>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</si>
  <si>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</si>
  <si>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</si>
  <si>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</si>
  <si>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</si>
  <si>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</si>
  <si>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</si>
  <si>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</si>
  <si>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</si>
  <si>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</si>
  <si>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</si>
  <si>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</si>
  <si>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</si>
  <si>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</si>
  <si>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</si>
  <si>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</si>
  <si>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</si>
  <si>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</si>
  <si>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</si>
  <si>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</si>
  <si>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</si>
  <si>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</si>
  <si>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</si>
  <si>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</si>
  <si>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</si>
  <si>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</si>
  <si>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</si>
  <si>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</si>
  <si>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</si>
  <si>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</si>
  <si>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</si>
  <si>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</si>
  <si>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</si>
  <si>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</si>
  <si>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</si>
  <si>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</si>
  <si>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</si>
  <si>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</si>
  <si>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</si>
  <si>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</si>
  <si>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</si>
  <si>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</si>
  <si>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</si>
  <si>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</si>
  <si>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</si>
  <si>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</si>
  <si>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</si>
  <si>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</si>
  <si>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</si>
  <si>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</si>
  <si>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</si>
  <si>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</si>
  <si>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</si>
  <si>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</si>
  <si>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</si>
  <si>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</si>
  <si>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</si>
  <si>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</si>
  <si>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</si>
  <si>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</si>
  <si>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</si>
  <si>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</si>
  <si>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</si>
  <si>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</si>
  <si>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</si>
  <si>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</si>
  <si>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</si>
  <si>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</si>
  <si>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</si>
  <si>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</si>
  <si>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</si>
  <si>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</si>
  <si>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</si>
  <si>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</si>
  <si>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</si>
  <si>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</si>
  <si>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</si>
  <si>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</si>
  <si>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</si>
  <si>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</si>
  <si>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</si>
  <si>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</si>
  <si>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</si>
  <si>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</si>
  <si>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</si>
  <si>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</si>
  <si>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</si>
  <si>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</si>
  <si>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</si>
  <si>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</si>
  <si>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</si>
  <si>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</si>
  <si>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</si>
  <si>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</si>
  <si>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</si>
  <si>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</si>
  <si>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</si>
  <si>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</si>
  <si>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</si>
  <si>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</si>
  <si>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</si>
  <si>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</si>
  <si>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</si>
  <si>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</si>
  <si>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</si>
  <si>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</si>
  <si>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</si>
  <si>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</si>
  <si>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</si>
  <si>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</si>
  <si>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</si>
  <si>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</si>
  <si>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</si>
  <si>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</si>
  <si>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</si>
  <si>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</si>
  <si>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</si>
  <si>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</si>
  <si>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</si>
  <si>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</si>
  <si>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</si>
  <si>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</si>
  <si>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</si>
  <si>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</si>
  <si>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</si>
  <si>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</si>
  <si>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</si>
  <si>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</si>
  <si>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</si>
  <si>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</si>
  <si>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</si>
  <si>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</si>
  <si>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</si>
  <si>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</si>
  <si>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</si>
  <si>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</si>
  <si>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</si>
  <si>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</si>
  <si>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</si>
  <si>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</si>
  <si>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</si>
  <si>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</si>
  <si>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</si>
  <si>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</si>
  <si>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</si>
  <si>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</si>
  <si>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</si>
  <si>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</si>
  <si>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</si>
  <si>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</si>
  <si>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</si>
  <si>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</si>
  <si>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</si>
  <si>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</si>
  <si>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</si>
  <si>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</si>
  <si>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</si>
  <si>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</si>
  <si>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</si>
  <si>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</si>
  <si>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</si>
  <si>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</si>
  <si>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</si>
  <si>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</si>
  <si>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</si>
  <si>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</si>
  <si>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</si>
  <si>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</si>
  <si>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</si>
  <si>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</si>
  <si>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</si>
  <si>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</si>
  <si>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</si>
  <si>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</si>
  <si>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</si>
  <si>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</si>
  <si>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</si>
  <si>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</si>
  <si>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</si>
  <si>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</si>
  <si>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</si>
  <si>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</si>
  <si>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</si>
  <si>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</si>
  <si>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</si>
  <si>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</si>
  <si>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</si>
  <si>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</si>
  <si>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</si>
  <si>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</si>
  <si>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</si>
  <si>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</si>
  <si>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</si>
  <si>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</si>
  <si>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</si>
  <si>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</si>
  <si>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</si>
  <si>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</si>
  <si>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</si>
  <si>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</si>
  <si>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</si>
  <si>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</si>
  <si>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</si>
  <si>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</si>
  <si>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</si>
  <si>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</si>
  <si>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</si>
  <si>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</si>
  <si>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</si>
  <si>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</si>
  <si>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</si>
  <si>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</si>
  <si>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</si>
  <si>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</si>
  <si>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</si>
  <si>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</si>
  <si>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</si>
  <si>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</si>
  <si>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</si>
  <si>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</si>
  <si>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</si>
  <si>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</si>
  <si>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</si>
  <si>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</si>
  <si>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</si>
  <si>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</si>
  <si>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</si>
  <si>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</si>
  <si>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</si>
  <si>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</si>
  <si>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</si>
  <si>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</si>
  <si>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</si>
  <si>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</si>
  <si>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</si>
  <si>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</si>
  <si>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</si>
  <si>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</si>
  <si>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</si>
  <si>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</si>
  <si>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</si>
  <si>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</si>
  <si>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</si>
  <si>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</si>
  <si>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</si>
  <si>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</si>
  <si>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</si>
  <si>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</si>
  <si>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</si>
  <si>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</si>
  <si>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</si>
  <si>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</si>
  <si>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</si>
  <si>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</si>
  <si>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</si>
  <si>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</si>
  <si>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</si>
  <si>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</si>
  <si>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</si>
  <si>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</si>
  <si>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</si>
  <si>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</si>
  <si>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</si>
  <si>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</si>
  <si>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</si>
  <si>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</si>
  <si>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</si>
  <si>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</si>
  <si>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</si>
  <si>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</si>
  <si>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</si>
  <si>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</si>
  <si>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</si>
  <si>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</si>
  <si>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</si>
  <si>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</si>
  <si>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</si>
  <si>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</si>
  <si>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</si>
  <si>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</si>
  <si>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</si>
  <si>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</si>
  <si>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</si>
  <si>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</si>
  <si>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</si>
  <si>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</si>
  <si>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</si>
  <si>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</si>
  <si>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</si>
  <si>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</si>
  <si>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</si>
  <si>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</si>
  <si>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</si>
  <si>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</si>
  <si>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</si>
  <si>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</si>
  <si>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</si>
  <si>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</si>
  <si>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</si>
  <si>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</si>
  <si>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</si>
  <si>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</si>
  <si>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</si>
  <si>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</si>
  <si>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</si>
  <si>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</si>
  <si>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</si>
  <si>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</si>
  <si>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</si>
  <si>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</si>
  <si>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</si>
  <si>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</si>
  <si>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</si>
  <si>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</si>
  <si>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</si>
  <si>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</si>
  <si>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</si>
  <si>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</si>
  <si>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</si>
  <si>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</si>
  <si>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</si>
  <si>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</si>
  <si>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</si>
  <si>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</si>
  <si>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</si>
  <si>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</si>
  <si>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</si>
  <si>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</si>
  <si>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</si>
  <si>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</si>
  <si>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</si>
  <si>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</si>
  <si>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</si>
  <si>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</si>
  <si>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</si>
  <si>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</si>
  <si>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</si>
  <si>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</si>
  <si>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</si>
  <si>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</si>
  <si>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</si>
  <si>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</si>
  <si>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</si>
  <si>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</si>
  <si>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</si>
  <si>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</si>
  <si>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</si>
  <si>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</si>
  <si>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</si>
  <si>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</si>
  <si>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</si>
  <si>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</si>
  <si>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</si>
  <si>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</si>
  <si>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</si>
  <si>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</si>
  <si>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</si>
  <si>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</si>
  <si>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</si>
  <si>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</si>
  <si>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</si>
  <si>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</si>
  <si>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</si>
  <si>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</si>
  <si>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</si>
  <si>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</si>
  <si>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</si>
  <si>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</si>
  <si>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</si>
  <si>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</si>
  <si>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</si>
  <si>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</si>
  <si>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</si>
  <si>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</si>
  <si>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</si>
  <si>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</si>
  <si>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</si>
  <si>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</si>
  <si>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</si>
  <si>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</si>
  <si>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</si>
  <si>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</si>
  <si>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</si>
  <si>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</si>
  <si>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</si>
  <si>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</si>
  <si>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</si>
  <si>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</si>
  <si>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</si>
  <si>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</si>
  <si>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</si>
  <si>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</si>
  <si>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</si>
  <si>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</si>
  <si>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</si>
  <si>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</si>
  <si>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</si>
  <si>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</si>
  <si>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</si>
  <si>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</si>
  <si>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</si>
  <si>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</si>
  <si>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</si>
  <si>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</si>
  <si>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</si>
  <si>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</si>
  <si>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</si>
  <si>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</si>
  <si>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</si>
  <si>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</si>
  <si>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</si>
  <si>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</si>
  <si>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</si>
  <si>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</si>
  <si>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</si>
  <si>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</si>
  <si>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</si>
  <si>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</si>
  <si>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</si>
  <si>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</si>
  <si>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</si>
  <si>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</si>
  <si>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</si>
  <si>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</si>
  <si>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</si>
  <si>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</si>
  <si>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</si>
  <si>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</si>
  <si>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</si>
  <si>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</si>
  <si>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</si>
  <si>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</si>
  <si>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</si>
  <si>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</si>
  <si>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</si>
  <si>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</si>
  <si>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</si>
  <si>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</si>
  <si>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</si>
  <si>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</si>
  <si>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</si>
  <si>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</si>
  <si>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</si>
  <si>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</si>
  <si>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</si>
  <si>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</si>
  <si>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</si>
  <si>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</si>
  <si>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</si>
  <si>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</si>
  <si>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</si>
  <si>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</si>
  <si>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</si>
  <si>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</si>
  <si>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</si>
  <si>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</si>
  <si>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</si>
  <si>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</si>
  <si>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</si>
  <si>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</si>
  <si>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</si>
  <si>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</si>
  <si>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</si>
  <si>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</si>
  <si>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</si>
  <si>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</si>
  <si>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</si>
  <si>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</si>
  <si>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</si>
  <si>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</si>
  <si>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</si>
  <si>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</si>
  <si>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</si>
  <si>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</si>
  <si>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</si>
  <si>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</si>
  <si>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</si>
  <si>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</si>
  <si>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</si>
  <si>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</si>
  <si>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</si>
  <si>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</si>
  <si>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</si>
  <si>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</si>
  <si>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</si>
  <si>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</si>
  <si>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</si>
  <si>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</si>
  <si>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</si>
  <si>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</si>
  <si>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</si>
  <si>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</si>
  <si>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</si>
  <si>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</si>
  <si>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</si>
  <si>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</si>
  <si>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</si>
  <si>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</si>
  <si>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</si>
  <si>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</si>
  <si>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</si>
  <si>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</si>
  <si>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</si>
  <si>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</si>
  <si>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</si>
  <si>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</si>
  <si>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</si>
  <si>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</si>
  <si>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</si>
  <si>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</si>
  <si>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</si>
  <si>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</si>
  <si>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</si>
  <si>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</si>
  <si>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</si>
  <si>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</si>
  <si>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</si>
  <si>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</si>
  <si>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</si>
  <si>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</si>
  <si>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</si>
  <si>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</si>
  <si>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</si>
  <si>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</si>
  <si>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</si>
  <si>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</si>
  <si>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</si>
  <si>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</si>
  <si>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</si>
  <si>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</si>
  <si>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</si>
  <si>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</si>
  <si>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</si>
  <si>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</si>
  <si>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</si>
  <si>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</si>
  <si>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</si>
  <si>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</si>
  <si>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</si>
  <si>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</si>
  <si>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</si>
  <si>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</si>
  <si>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</si>
  <si>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</si>
  <si>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</si>
  <si>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</si>
  <si>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</si>
  <si>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</si>
  <si>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</si>
  <si>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</si>
  <si>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</si>
  <si>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</si>
  <si>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</si>
  <si>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</si>
  <si>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</si>
  <si>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</si>
  <si>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</si>
  <si>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</si>
  <si>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</si>
  <si>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</si>
  <si>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</si>
  <si>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</si>
  <si>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</si>
  <si>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</si>
  <si>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</si>
  <si>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</si>
  <si>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</si>
  <si>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</si>
  <si>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</si>
  <si>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</si>
  <si>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</si>
  <si>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</si>
  <si>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</si>
  <si>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</si>
  <si>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</si>
  <si>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</si>
  <si>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</si>
  <si>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</si>
  <si>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</si>
  <si>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</si>
  <si>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</si>
  <si>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</si>
  <si>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</si>
  <si>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</si>
  <si>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</si>
  <si>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</si>
  <si>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</si>
  <si>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</si>
  <si>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</si>
  <si>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</si>
  <si>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</si>
  <si>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</si>
  <si>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</si>
  <si>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</si>
  <si>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</si>
  <si>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</si>
  <si>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</si>
  <si>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</si>
  <si>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</si>
  <si>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</si>
  <si>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</si>
  <si>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</si>
  <si>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</si>
  <si>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</si>
  <si>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</si>
  <si>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</si>
  <si>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</si>
  <si>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</si>
  <si>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</si>
  <si>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</si>
  <si>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</si>
  <si>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</si>
  <si>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</si>
  <si>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</si>
  <si>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</si>
  <si>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</si>
  <si>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</si>
  <si>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</si>
  <si>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</si>
  <si>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</si>
  <si>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</si>
  <si>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</si>
  <si>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</si>
  <si>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</si>
  <si>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</si>
  <si>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</si>
  <si>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</si>
  <si>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</si>
  <si>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</si>
  <si>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</si>
  <si>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</si>
  <si>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</si>
  <si>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</si>
  <si>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</si>
  <si>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</si>
  <si>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</si>
  <si>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</si>
  <si>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</si>
  <si>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</si>
  <si>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</si>
  <si>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</si>
  <si>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</si>
  <si>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</si>
  <si>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</si>
  <si>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</si>
  <si>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</si>
  <si>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</si>
  <si>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</si>
  <si>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</si>
  <si>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</si>
  <si>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</si>
  <si>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</si>
  <si>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</si>
  <si>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</si>
  <si>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</si>
  <si>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</si>
  <si>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</si>
  <si>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</si>
  <si>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</si>
  <si>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</si>
  <si>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</si>
  <si>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</si>
  <si>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</si>
  <si>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</si>
  <si>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</si>
  <si>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</si>
  <si>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</si>
  <si>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</si>
  <si>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</si>
  <si>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</si>
  <si>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</si>
  <si>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</si>
  <si>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</si>
  <si>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</si>
  <si>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</si>
  <si>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</si>
  <si>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</si>
  <si>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</si>
  <si>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</si>
  <si>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</si>
  <si>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</si>
  <si>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</si>
  <si>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</si>
  <si>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</si>
  <si>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</si>
  <si>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</si>
  <si>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</si>
  <si>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</si>
  <si>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</si>
  <si>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</si>
  <si>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</si>
  <si>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</si>
  <si>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</si>
  <si>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</si>
  <si>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</si>
  <si>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</si>
  <si>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</si>
  <si>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</si>
  <si>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</si>
  <si>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</si>
  <si>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</si>
  <si>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</si>
  <si>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</si>
  <si>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</si>
  <si>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</si>
  <si>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</si>
  <si>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</si>
  <si>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</si>
  <si>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</si>
  <si>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</si>
  <si>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</si>
  <si>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</si>
  <si>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</si>
  <si>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</si>
  <si>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</si>
  <si>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</si>
  <si>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</si>
  <si>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</si>
  <si>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</si>
  <si>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</si>
  <si>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</si>
  <si>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</si>
  <si>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</si>
  <si>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</si>
  <si>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</si>
  <si>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</si>
  <si>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</si>
  <si>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</si>
  <si>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</si>
  <si>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</si>
  <si>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</si>
  <si>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</si>
  <si>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</si>
  <si>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</si>
  <si>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</si>
  <si>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</si>
  <si>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</si>
  <si>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</si>
  <si>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</si>
  <si>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</si>
  <si>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</si>
  <si>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</si>
  <si>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</si>
  <si>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</si>
  <si>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</si>
  <si>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</si>
  <si>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</si>
  <si>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</si>
  <si>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</si>
  <si>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</si>
  <si>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</si>
  <si>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</si>
  <si>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</si>
  <si>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</si>
  <si>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</si>
  <si>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</si>
  <si>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</si>
  <si>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</si>
  <si>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</si>
  <si>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</si>
  <si>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</si>
  <si>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</si>
  <si>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</si>
  <si>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</si>
  <si>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</si>
  <si>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</si>
  <si>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</si>
  <si>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</si>
  <si>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</si>
  <si>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</si>
  <si>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</si>
  <si>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</si>
  <si>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</si>
  <si>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</si>
  <si>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</si>
  <si>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</si>
  <si>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</si>
  <si>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</si>
  <si>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</si>
  <si>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</si>
  <si>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</si>
  <si>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</si>
  <si>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</si>
  <si>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</si>
  <si>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</si>
  <si>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</si>
  <si>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</si>
  <si>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</si>
  <si>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</si>
  <si>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</si>
  <si>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</si>
  <si>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</si>
  <si>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</si>
  <si>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</si>
  <si>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</si>
  <si>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</si>
  <si>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</si>
  <si>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</si>
  <si>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</si>
  <si>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</si>
  <si>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</si>
  <si>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</si>
  <si>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</si>
  <si>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</si>
  <si>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</si>
  <si>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</si>
  <si>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</si>
  <si>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</si>
  <si>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</si>
  <si>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</si>
  <si>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</si>
  <si>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</si>
  <si>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</si>
  <si>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</si>
  <si>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</si>
  <si>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</si>
  <si>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</si>
  <si>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</si>
  <si>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</si>
  <si>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</si>
  <si>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</si>
  <si>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</si>
  <si>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</si>
  <si>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</si>
  <si>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</si>
  <si>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</si>
  <si>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</si>
  <si>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</si>
  <si>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</si>
  <si>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</si>
  <si>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</si>
  <si>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</si>
  <si>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</si>
  <si>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</si>
  <si>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</si>
  <si>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</si>
  <si>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</si>
  <si>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</si>
  <si>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</si>
  <si>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</si>
  <si>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</si>
  <si>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</si>
  <si>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</si>
  <si>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</si>
  <si>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</si>
  <si>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</si>
  <si>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</si>
  <si>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</si>
  <si>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</si>
  <si>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</si>
  <si>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</si>
  <si>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</si>
  <si>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</si>
  <si>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</si>
  <si>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</si>
  <si>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</si>
  <si>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</si>
  <si>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</si>
  <si>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</si>
  <si>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</si>
  <si>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</si>
  <si>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</si>
  <si>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</si>
  <si>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</si>
  <si>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</si>
  <si>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</si>
  <si>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</si>
  <si>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</si>
  <si>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</si>
  <si>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</si>
  <si>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</si>
  <si>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</si>
  <si>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</si>
  <si>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</si>
  <si>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</si>
  <si>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</si>
  <si>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</si>
  <si>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</si>
  <si>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</si>
  <si>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</si>
  <si>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</si>
  <si>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</si>
  <si>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</si>
  <si>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</si>
  <si>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</si>
  <si>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</si>
  <si>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</si>
  <si>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</si>
  <si>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</si>
  <si>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</si>
  <si>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</si>
  <si>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</si>
  <si>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</si>
  <si>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</si>
  <si>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</si>
  <si>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</si>
  <si>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</si>
  <si>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</si>
  <si>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</si>
  <si>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</si>
  <si>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</si>
  <si>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</si>
  <si>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</si>
  <si>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</si>
  <si>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</si>
  <si>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</si>
  <si>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</si>
  <si>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</si>
  <si>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</si>
  <si>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</si>
  <si>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</si>
  <si>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</si>
  <si>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</si>
  <si>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</si>
  <si>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</si>
  <si>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</si>
  <si>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</si>
  <si>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</si>
  <si>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</si>
  <si>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</si>
  <si>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</si>
  <si>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</si>
  <si>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</si>
  <si>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</si>
  <si>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</si>
  <si>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</si>
  <si>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</si>
  <si>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</si>
  <si>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</si>
  <si>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</si>
  <si>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</si>
  <si>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</si>
  <si>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</si>
  <si>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</si>
  <si>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</si>
  <si>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</si>
  <si>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</si>
  <si>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</si>
  <si>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</si>
  <si>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</si>
  <si>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</si>
  <si>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</si>
  <si>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</si>
  <si>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</si>
  <si>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</si>
  <si>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</si>
  <si>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</si>
  <si>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</si>
  <si>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</si>
  <si>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</si>
  <si>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</si>
  <si>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</si>
  <si>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</si>
  <si>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</si>
  <si>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</si>
  <si>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</si>
  <si>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</si>
  <si>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</si>
  <si>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</si>
  <si>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</si>
  <si>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</si>
  <si>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</si>
  <si>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</si>
  <si>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</si>
  <si>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</si>
  <si>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</si>
  <si>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</si>
  <si>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</si>
  <si>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</si>
  <si>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</si>
  <si>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</si>
  <si>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</si>
  <si>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</si>
  <si>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</si>
  <si>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</si>
  <si>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</si>
  <si>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</si>
  <si>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</si>
  <si>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</si>
  <si>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</si>
  <si>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</si>
  <si>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</si>
  <si>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</si>
  <si>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</si>
  <si>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</si>
  <si>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</si>
  <si>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</si>
  <si>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</si>
  <si>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</si>
  <si>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</si>
  <si>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</si>
  <si>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</si>
  <si>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</si>
  <si>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</si>
  <si>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</si>
  <si>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</si>
  <si>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</si>
  <si>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</si>
  <si>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</si>
  <si>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</si>
  <si>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</si>
  <si>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</si>
  <si>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</si>
  <si>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</si>
  <si>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</si>
  <si>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</si>
  <si>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</si>
  <si>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</si>
  <si>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</si>
  <si>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</si>
  <si>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</si>
  <si>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</si>
  <si>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</si>
  <si>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</si>
  <si>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</si>
  <si>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</si>
  <si>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</si>
  <si>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</si>
  <si>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</si>
  <si>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</si>
  <si>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</si>
  <si>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</si>
  <si>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</si>
  <si>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</si>
  <si>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</si>
  <si>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</si>
  <si>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</si>
  <si>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</si>
  <si>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</si>
  <si>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</si>
  <si>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</si>
  <si>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</si>
  <si>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</si>
  <si>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</si>
  <si>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</si>
  <si>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</si>
  <si>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</si>
  <si>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</si>
  <si>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</si>
  <si>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</si>
  <si>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</si>
  <si>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</si>
  <si>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</si>
  <si>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</si>
  <si>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</si>
  <si>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</si>
  <si>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</si>
  <si>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</si>
  <si>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</si>
  <si>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</si>
  <si>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</si>
  <si>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</si>
  <si>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</si>
  <si>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</si>
  <si>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</si>
  <si>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</si>
  <si>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</si>
  <si>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</si>
  <si>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</si>
  <si>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</si>
  <si>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</si>
  <si>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</si>
  <si>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</si>
  <si>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</si>
  <si>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</si>
  <si>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</si>
  <si>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</si>
  <si>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</si>
  <si>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</si>
  <si>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</si>
  <si>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</si>
  <si>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</si>
  <si>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</si>
  <si>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</si>
  <si>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</si>
  <si>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</si>
  <si>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</si>
  <si>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</si>
  <si>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</si>
  <si>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</si>
  <si>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</si>
  <si>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</si>
  <si>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</si>
  <si>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</si>
  <si>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</si>
  <si>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</si>
  <si>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</si>
  <si>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</si>
  <si>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</si>
  <si>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</si>
  <si>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</si>
  <si>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</si>
  <si>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</si>
  <si>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</si>
  <si>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</si>
  <si>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</si>
  <si>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</si>
  <si>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</si>
  <si>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</si>
  <si>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</si>
  <si>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</si>
  <si>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</si>
  <si>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</si>
  <si>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</si>
  <si>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</si>
  <si>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</si>
  <si>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</si>
  <si>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</si>
  <si>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</si>
  <si>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</si>
  <si>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</si>
  <si>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</si>
  <si>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</si>
  <si>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</si>
  <si>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</si>
  <si>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</si>
  <si>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</si>
  <si>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</si>
  <si>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</si>
  <si>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</si>
  <si>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</si>
  <si>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</si>
  <si>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</si>
  <si>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</si>
  <si>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</si>
  <si>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</si>
  <si>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</si>
  <si>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</si>
  <si>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</si>
  <si>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</si>
  <si>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</si>
  <si>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</si>
  <si>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</si>
  <si>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</si>
  <si>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</si>
  <si>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</si>
  <si>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</si>
  <si>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</si>
  <si>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</si>
  <si>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</si>
  <si>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</si>
  <si>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</si>
  <si>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</si>
  <si>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</si>
  <si>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</si>
  <si>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</si>
  <si>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</si>
  <si>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</si>
  <si>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</si>
  <si>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</si>
  <si>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</si>
  <si>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</si>
  <si>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</si>
  <si>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</si>
  <si>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</si>
  <si>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</si>
  <si>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</si>
  <si>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</si>
  <si>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</si>
  <si>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</si>
  <si>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</si>
  <si>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</si>
  <si>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</si>
  <si>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</si>
  <si>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</si>
  <si>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</si>
  <si>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</si>
  <si>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</si>
  <si>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</si>
  <si>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</si>
  <si>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</si>
  <si>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</si>
  <si>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</si>
  <si>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</si>
  <si>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</si>
  <si>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</si>
  <si>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</si>
  <si>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</si>
  <si>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</si>
  <si>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</si>
  <si>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</si>
  <si>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</si>
  <si>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</si>
  <si>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</si>
  <si>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</si>
  <si>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</si>
  <si>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</si>
  <si>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</si>
  <si>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</si>
  <si>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</si>
  <si>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</si>
  <si>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</si>
  <si>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</si>
  <si>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</si>
  <si>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</si>
  <si>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</si>
  <si>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</si>
  <si>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</si>
  <si>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</si>
  <si>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</si>
  <si>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</si>
  <si>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</si>
  <si>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</si>
  <si>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</si>
  <si>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</si>
  <si>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</si>
  <si>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</si>
  <si>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</si>
  <si>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</si>
  <si>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</si>
  <si>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</si>
  <si>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</si>
  <si>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</si>
  <si>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</si>
  <si>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</si>
  <si>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</si>
  <si>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</si>
  <si>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</si>
  <si>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</si>
  <si>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</si>
  <si>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</si>
  <si>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</si>
  <si>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</si>
  <si>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</si>
  <si>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</si>
  <si>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</si>
  <si>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</si>
  <si>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</si>
  <si>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</si>
  <si>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</si>
  <si>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</si>
  <si>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</si>
  <si>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</si>
  <si>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</si>
  <si>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</si>
  <si>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</si>
  <si>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</si>
  <si>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</si>
  <si>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</si>
  <si>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</si>
  <si>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</si>
  <si>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</si>
  <si>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</si>
  <si>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</si>
  <si>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</si>
  <si>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</si>
  <si>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</si>
  <si>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</si>
  <si>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</si>
  <si>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</si>
  <si>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</si>
  <si>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</si>
  <si>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</si>
  <si>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</si>
  <si>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</si>
  <si>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</si>
  <si>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</si>
  <si>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</si>
  <si>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</si>
  <si>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</si>
  <si>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</si>
  <si>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</si>
  <si>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</si>
  <si>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</si>
  <si>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</si>
  <si>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</si>
  <si>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</si>
  <si>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</si>
  <si>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</si>
  <si>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</si>
  <si>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</si>
  <si>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</si>
  <si>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</si>
  <si>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</si>
  <si>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</si>
  <si>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</si>
  <si>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</si>
  <si>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</si>
  <si>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</si>
  <si>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</si>
  <si>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</si>
  <si>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</si>
  <si>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</si>
  <si>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</si>
  <si>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</si>
  <si>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</si>
  <si>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</si>
  <si>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</si>
  <si>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</si>
  <si>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</si>
  <si>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</si>
  <si>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</si>
  <si>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</si>
  <si>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</si>
  <si>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</si>
  <si>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</si>
  <si>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</si>
  <si>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</si>
  <si>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</si>
  <si>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</si>
  <si>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</si>
  <si>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</si>
  <si>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</si>
  <si>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</si>
  <si>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</si>
  <si>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</si>
  <si>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</si>
  <si>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</si>
  <si>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</si>
  <si>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</si>
  <si>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</si>
  <si>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</si>
  <si>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</si>
  <si>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</si>
  <si>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</si>
  <si>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</si>
  <si>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</si>
  <si>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</si>
  <si>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</si>
  <si>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</si>
  <si>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</si>
  <si>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</si>
  <si>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</si>
  <si>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</si>
  <si>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</si>
  <si>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</si>
  <si>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</si>
  <si>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</si>
  <si>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</si>
  <si>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</si>
  <si>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</si>
  <si>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</si>
  <si>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</si>
  <si>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</si>
  <si>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</si>
  <si>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</si>
  <si>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</si>
  <si>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</si>
  <si>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</si>
  <si>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</si>
  <si>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</si>
  <si>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</si>
  <si>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</si>
  <si>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</si>
  <si>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</si>
  <si>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</si>
  <si>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</si>
  <si>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</si>
  <si>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</si>
  <si>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</si>
  <si>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</si>
  <si>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</si>
  <si>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</si>
  <si>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</si>
  <si>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</si>
  <si>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</si>
  <si>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</si>
  <si>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</si>
  <si>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</si>
  <si>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</si>
  <si>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</si>
  <si>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</si>
  <si>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</si>
  <si>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</si>
  <si>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</si>
  <si>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</si>
  <si>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</si>
  <si>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</si>
  <si>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</si>
  <si>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</si>
  <si>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</si>
  <si>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</si>
  <si>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</si>
  <si>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</si>
  <si>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</si>
  <si>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</si>
  <si>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</si>
  <si>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</si>
  <si>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</si>
  <si>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</si>
  <si>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</si>
  <si>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</si>
  <si>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</si>
  <si>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</si>
  <si>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</si>
  <si>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</si>
  <si>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</si>
  <si>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</si>
  <si>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</si>
  <si>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</si>
  <si>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</si>
  <si>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</si>
  <si>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</si>
  <si>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</si>
  <si>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</si>
  <si>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</si>
  <si>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</si>
  <si>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</si>
  <si>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</si>
  <si>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</si>
  <si>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</si>
  <si>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</si>
  <si>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</si>
  <si>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</si>
  <si>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</si>
  <si>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</si>
  <si>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</si>
  <si>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</si>
  <si>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</si>
  <si>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</si>
  <si>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</si>
  <si>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</si>
  <si>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</si>
  <si>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</si>
  <si>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</si>
  <si>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</si>
  <si>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</si>
  <si>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</si>
  <si>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</si>
  <si>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</si>
  <si>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</si>
  <si>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</si>
  <si>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</si>
  <si>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</si>
  <si>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</si>
  <si>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</si>
  <si>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</si>
  <si>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</si>
  <si>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</si>
  <si>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</si>
  <si>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</si>
  <si>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</si>
  <si>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</si>
  <si>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</si>
  <si>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</si>
  <si>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</si>
  <si>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</si>
  <si>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</si>
  <si>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</si>
  <si>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</si>
  <si>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</si>
  <si>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</si>
  <si>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</si>
  <si>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</si>
  <si>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</si>
  <si>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</si>
  <si>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</si>
  <si>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</si>
  <si>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</si>
  <si>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</si>
  <si>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</si>
  <si>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</si>
  <si>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</si>
  <si>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</si>
  <si>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</si>
  <si>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</si>
  <si>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</si>
  <si>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</si>
  <si>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</si>
  <si>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</si>
  <si>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</si>
  <si>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</si>
  <si>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</si>
  <si>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</si>
  <si>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</si>
  <si>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</si>
  <si>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</si>
  <si>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</si>
  <si>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</si>
  <si>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</si>
  <si>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</si>
  <si>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</si>
  <si>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</si>
  <si>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</si>
  <si>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</si>
  <si>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</si>
  <si>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</si>
  <si>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</si>
  <si>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</si>
  <si>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</si>
  <si>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</si>
  <si>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</si>
  <si>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</si>
  <si>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</si>
  <si>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</si>
  <si>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</si>
  <si>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</si>
  <si>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</si>
  <si>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</si>
  <si>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</si>
  <si>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</si>
  <si>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</si>
  <si>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</si>
  <si>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</si>
  <si>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</si>
  <si>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</si>
  <si>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</si>
  <si>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</si>
  <si>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</si>
  <si>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</si>
  <si>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</si>
  <si>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</si>
  <si>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</si>
  <si>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</si>
  <si>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</si>
  <si>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</si>
  <si>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</si>
  <si>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</si>
  <si>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</si>
  <si>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</si>
  <si>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</si>
  <si>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</si>
  <si>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</si>
  <si>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</si>
  <si>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</si>
  <si>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</si>
  <si>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</si>
  <si>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</si>
  <si>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</si>
  <si>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</si>
  <si>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</si>
  <si>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</si>
  <si>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</si>
  <si>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</si>
  <si>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</si>
  <si>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</si>
  <si>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</si>
  <si>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</si>
  <si>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</si>
  <si>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</si>
  <si>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</si>
  <si>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</si>
  <si>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</si>
  <si>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</si>
  <si>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</si>
  <si>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</si>
  <si>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</si>
  <si>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</si>
  <si>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</si>
  <si>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</si>
  <si>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</si>
  <si>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</si>
  <si>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</si>
  <si>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</si>
  <si>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</si>
  <si>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</si>
  <si>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</si>
  <si>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</si>
  <si>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</si>
  <si>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</si>
  <si>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</si>
  <si>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</si>
  <si>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</si>
  <si>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</si>
  <si>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</si>
  <si>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</si>
  <si>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</si>
  <si>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</si>
  <si>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</si>
  <si>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</si>
  <si>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</si>
  <si>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</si>
  <si>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</si>
  <si>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</si>
  <si>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</si>
  <si>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</si>
  <si>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</si>
  <si>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</si>
  <si>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</si>
  <si>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</si>
  <si>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</si>
  <si>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</si>
  <si>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</si>
  <si>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</si>
  <si>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</si>
  <si>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</si>
  <si>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</si>
  <si>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</si>
  <si>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</si>
  <si>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</si>
  <si>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</si>
  <si>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</si>
  <si>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</si>
  <si>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</si>
  <si>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</si>
  <si>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</si>
  <si>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</si>
  <si>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</si>
  <si>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</si>
  <si>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</si>
  <si>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</si>
  <si>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</si>
  <si>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</si>
  <si>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</si>
  <si>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</si>
  <si>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</si>
  <si>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</si>
  <si>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</si>
  <si>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</si>
  <si>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</si>
  <si>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</si>
  <si>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</si>
  <si>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</si>
  <si>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</si>
  <si>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</si>
  <si>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</si>
  <si>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</si>
  <si>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</si>
  <si>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</si>
  <si>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</si>
  <si>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</si>
  <si>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</si>
  <si>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</si>
  <si>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</si>
  <si>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</si>
  <si>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</si>
  <si>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</si>
  <si>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</si>
  <si>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</si>
  <si>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</si>
  <si>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</si>
  <si>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</si>
  <si>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</si>
  <si>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</si>
  <si>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</si>
  <si>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</si>
  <si>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</si>
  <si>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</si>
  <si>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</si>
  <si>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</si>
  <si>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</si>
  <si>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</si>
  <si>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</si>
  <si>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</si>
  <si>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</si>
  <si>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</si>
  <si>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</si>
  <si>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</si>
  <si>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</si>
  <si>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</si>
  <si>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</si>
  <si>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</si>
  <si>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</si>
  <si>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</si>
  <si>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</si>
  <si>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</si>
  <si>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</si>
  <si>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</si>
  <si>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</si>
  <si>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</si>
  <si>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</si>
  <si>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</si>
  <si>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</si>
  <si>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</si>
  <si>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</si>
  <si>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</si>
  <si>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</si>
  <si>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</si>
  <si>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</si>
  <si>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</si>
  <si>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</si>
  <si>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</si>
  <si>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</si>
  <si>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</si>
  <si>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</si>
  <si>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</si>
  <si>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</si>
  <si>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</si>
  <si>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</si>
  <si>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</si>
  <si>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</si>
  <si>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</si>
  <si>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</si>
  <si>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</si>
  <si>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</si>
  <si>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</si>
  <si>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</si>
  <si>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</si>
  <si>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</si>
  <si>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</si>
  <si>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</si>
  <si>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</si>
  <si>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</si>
  <si>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</si>
  <si>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</si>
  <si>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</si>
  <si>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</si>
  <si>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</si>
  <si>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</si>
  <si>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</si>
  <si>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</si>
  <si>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</si>
  <si>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</si>
  <si>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</si>
  <si>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</si>
  <si>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</si>
  <si>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</si>
  <si>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</si>
  <si>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</si>
  <si>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</si>
  <si>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</si>
  <si>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</si>
  <si>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</si>
  <si>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</si>
  <si>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</si>
  <si>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</si>
  <si>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</si>
  <si>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</si>
  <si>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</si>
  <si>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</si>
  <si>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</si>
  <si>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</si>
  <si>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</si>
  <si>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</si>
  <si>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</si>
  <si>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</si>
  <si>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</si>
  <si>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</si>
  <si>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</si>
  <si>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</si>
  <si>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</si>
  <si>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</si>
  <si>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</si>
  <si>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</si>
  <si>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</si>
  <si>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</si>
  <si>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</si>
  <si>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</si>
  <si>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</si>
  <si>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</si>
  <si>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</si>
  <si>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</si>
  <si>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</si>
  <si>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</si>
  <si>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</si>
  <si>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</si>
  <si>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</si>
  <si>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</si>
  <si>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</si>
  <si>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</si>
  <si>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</si>
  <si>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</si>
  <si>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</si>
  <si>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</si>
  <si>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</si>
  <si>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</si>
  <si>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</si>
  <si>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</si>
  <si>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</si>
  <si>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</si>
  <si>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</si>
  <si>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</si>
  <si>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</si>
  <si>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</si>
  <si>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</si>
  <si>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</si>
  <si>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</si>
  <si>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</si>
  <si>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</si>
  <si>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</si>
  <si>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</si>
  <si>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</si>
  <si>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</si>
  <si>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</si>
  <si>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</si>
  <si>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</si>
  <si>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</si>
  <si>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</si>
  <si>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</si>
  <si>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</si>
  <si>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</si>
  <si>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</si>
  <si>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</si>
  <si>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</si>
  <si>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</si>
  <si>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</si>
  <si>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</si>
  <si>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</si>
  <si>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</si>
  <si>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</si>
  <si>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</si>
  <si>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</si>
  <si>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</si>
  <si>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</si>
  <si>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</si>
  <si>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</si>
  <si>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</si>
  <si>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</si>
  <si>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</si>
  <si>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</si>
  <si>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</si>
  <si>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</si>
  <si>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</si>
  <si>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</si>
  <si>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</si>
  <si>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</si>
  <si>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</si>
  <si>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</si>
  <si>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</si>
  <si>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</si>
  <si>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</si>
  <si>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</si>
  <si>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</si>
  <si>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</si>
  <si>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</si>
  <si>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</si>
  <si>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</si>
  <si>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</si>
  <si>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</si>
  <si>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</si>
  <si>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</si>
  <si>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</si>
  <si>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</si>
  <si>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</si>
  <si>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</si>
  <si>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</si>
  <si>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</si>
  <si>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</si>
  <si>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</si>
  <si>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</si>
  <si>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</si>
  <si>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</si>
  <si>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</si>
  <si>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</si>
  <si>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</si>
  <si>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</si>
  <si>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</si>
  <si>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</si>
  <si>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</si>
  <si>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</si>
  <si>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</si>
  <si>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</si>
  <si>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</si>
  <si>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</si>
  <si>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</si>
  <si>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</si>
  <si>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</si>
  <si>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</si>
  <si>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</si>
  <si>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</si>
  <si>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</si>
  <si>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</si>
  <si>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</si>
  <si>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</si>
  <si>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</si>
  <si>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</si>
  <si>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</si>
  <si>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</si>
  <si>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</si>
  <si>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</si>
  <si>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</si>
  <si>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</si>
  <si>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</si>
  <si>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</si>
  <si>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</si>
  <si>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</si>
  <si>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</si>
  <si>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</si>
  <si>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</si>
  <si>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</si>
  <si>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</si>
  <si>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</si>
  <si>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</si>
  <si>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</si>
  <si>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</si>
  <si>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</si>
  <si>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</si>
  <si>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</si>
  <si>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</si>
  <si>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</si>
  <si>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</si>
  <si>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</si>
  <si>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</si>
  <si>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</si>
  <si>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</si>
  <si>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</si>
  <si>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</si>
  <si>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</si>
  <si>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</si>
  <si>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</si>
  <si>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</si>
  <si>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</si>
  <si>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</si>
  <si>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</si>
  <si>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</si>
  <si>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</si>
  <si>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</si>
  <si>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</si>
  <si>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</si>
  <si>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</si>
  <si>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</si>
  <si>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</si>
  <si>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</si>
  <si>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</si>
  <si>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</si>
  <si>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</si>
  <si>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</si>
  <si>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</si>
  <si>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</si>
  <si>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</si>
  <si>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</si>
  <si>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</si>
  <si>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</si>
  <si>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</si>
  <si>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</si>
  <si>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</si>
  <si>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</si>
  <si>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</si>
  <si>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</si>
  <si>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</si>
  <si>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</si>
  <si>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</si>
  <si>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</si>
  <si>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</si>
  <si>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</si>
  <si>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</si>
  <si>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</si>
  <si>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</si>
  <si>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</si>
  <si>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</si>
  <si>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</si>
  <si>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</si>
  <si>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</si>
  <si>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</si>
  <si>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</si>
  <si>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</si>
  <si>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</si>
  <si>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</si>
  <si>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</si>
  <si>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</si>
  <si>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</si>
  <si>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</si>
  <si>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</si>
  <si>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</si>
  <si>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</si>
  <si>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</si>
  <si>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</si>
  <si>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</si>
  <si>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</si>
  <si>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</si>
  <si>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</si>
  <si>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</si>
  <si>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</si>
  <si>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</si>
  <si>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</si>
  <si>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</si>
  <si>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</si>
  <si>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</si>
  <si>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</si>
  <si>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</si>
  <si>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</si>
  <si>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</si>
  <si>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</si>
  <si>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</si>
  <si>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</si>
  <si>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</si>
  <si>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</si>
  <si>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</si>
  <si>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</si>
  <si>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</si>
  <si>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</si>
  <si>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</si>
  <si>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</si>
  <si>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</si>
  <si>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</si>
  <si>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</si>
  <si>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</si>
  <si>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</si>
  <si>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</si>
  <si>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</si>
  <si>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</si>
  <si>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</si>
  <si>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</si>
  <si>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</si>
  <si>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</si>
  <si>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</si>
  <si>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</si>
  <si>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</si>
  <si>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</si>
  <si>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</si>
  <si>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</si>
  <si>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</si>
  <si>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</si>
  <si>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</si>
  <si>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</si>
  <si>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</si>
  <si>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</si>
  <si>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</si>
  <si>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</si>
  <si>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</si>
  <si>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</si>
  <si>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</si>
  <si>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</si>
  <si>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</si>
  <si>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</si>
  <si>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</si>
  <si>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</si>
  <si>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</si>
  <si>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</si>
  <si>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</si>
  <si>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</si>
  <si>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</si>
  <si>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</si>
  <si>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</si>
  <si>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</si>
  <si>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</si>
  <si>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</si>
  <si>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</si>
  <si>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</si>
  <si>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</si>
  <si>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</si>
  <si>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</si>
  <si>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</si>
  <si>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</si>
  <si>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</si>
  <si>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</si>
  <si>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</si>
  <si>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</si>
  <si>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</si>
  <si>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</si>
  <si>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</si>
  <si>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</si>
  <si>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</si>
  <si>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</si>
  <si>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</si>
  <si>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</si>
  <si>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</si>
  <si>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</si>
  <si>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</si>
  <si>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</si>
  <si>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</si>
  <si>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</si>
  <si>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</si>
  <si>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</si>
  <si>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</si>
  <si>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</si>
  <si>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</si>
  <si>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</si>
  <si>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</si>
  <si>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</si>
  <si>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</si>
  <si>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</si>
  <si>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</si>
  <si>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</si>
  <si>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</si>
  <si>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</si>
  <si>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</si>
  <si>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</si>
  <si>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</si>
  <si>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</si>
  <si>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</si>
  <si>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</si>
  <si>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</si>
  <si>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</si>
  <si>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</si>
  <si>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</si>
  <si>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</si>
  <si>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</si>
  <si>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</si>
  <si>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</si>
  <si>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</si>
  <si>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</si>
  <si>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</si>
  <si>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</si>
  <si>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</si>
  <si>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</si>
  <si>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</si>
  <si>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</si>
  <si>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</si>
  <si>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</si>
  <si>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</si>
  <si>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</si>
  <si>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</si>
  <si>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</si>
  <si>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</si>
  <si>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</si>
  <si>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</si>
  <si>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</si>
  <si>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</si>
  <si>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</si>
  <si>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</si>
  <si>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</si>
  <si>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</si>
  <si>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</si>
  <si>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</si>
  <si>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</si>
  <si>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</si>
  <si>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</si>
  <si>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</si>
  <si>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</si>
  <si>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</si>
  <si>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</si>
  <si>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</si>
  <si>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</si>
  <si>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</si>
  <si>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</si>
  <si>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</si>
  <si>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</si>
  <si>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</si>
  <si>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</si>
  <si>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</si>
  <si>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</si>
  <si>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</si>
  <si>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</si>
  <si>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</si>
  <si>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</si>
  <si>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</si>
  <si>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</si>
  <si>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</si>
  <si>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</si>
  <si>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</si>
  <si>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</si>
  <si>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</si>
  <si>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</si>
  <si>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</si>
  <si>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</si>
  <si>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</si>
  <si>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</si>
  <si>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</si>
  <si>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</si>
  <si>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</si>
  <si>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</si>
  <si>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</si>
  <si>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</si>
  <si>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</si>
  <si>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</si>
  <si>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</si>
  <si>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</si>
  <si>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</si>
  <si>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</si>
  <si>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</si>
  <si>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</si>
  <si>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</si>
  <si>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</si>
  <si>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</si>
  <si>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</si>
  <si>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</si>
  <si>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</si>
  <si>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</si>
  <si>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</si>
  <si>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</si>
  <si>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</si>
  <si>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</si>
  <si>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</si>
  <si>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</si>
  <si>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</si>
  <si>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</si>
  <si>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</si>
  <si>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</si>
  <si>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</si>
  <si>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</si>
  <si>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</si>
  <si>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</si>
  <si>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</si>
  <si>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</si>
  <si>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</si>
  <si>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</si>
  <si>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</si>
  <si>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</si>
  <si>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</si>
  <si>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</si>
  <si>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</si>
  <si>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</si>
  <si>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</si>
  <si>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</si>
  <si>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</si>
  <si>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</si>
  <si>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</si>
  <si>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</si>
  <si>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</si>
  <si>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</si>
  <si>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</si>
  <si>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</si>
  <si>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</si>
  <si>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</si>
  <si>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</si>
  <si>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</si>
  <si>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</si>
  <si>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</si>
  <si>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</si>
  <si>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</si>
  <si>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</si>
  <si>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</si>
  <si>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</si>
  <si>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</si>
  <si>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</si>
  <si>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</si>
  <si>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</si>
  <si>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</si>
  <si>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</si>
  <si>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</si>
  <si>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</si>
  <si>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</si>
  <si>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</si>
  <si>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</si>
  <si>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</si>
  <si>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</si>
  <si>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</si>
  <si>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</si>
  <si>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</si>
  <si>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</si>
  <si>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</si>
  <si>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</si>
  <si>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</si>
  <si>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</si>
  <si>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</si>
  <si>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</si>
  <si>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</si>
  <si>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</si>
  <si>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</si>
  <si>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</si>
  <si>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</si>
  <si>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</si>
  <si>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</si>
  <si>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</si>
  <si>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</si>
  <si>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</si>
  <si>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</si>
  <si>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</si>
  <si>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</si>
  <si>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</si>
  <si>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</si>
  <si>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</si>
  <si>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</si>
  <si>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</si>
  <si>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</si>
  <si>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</si>
  <si>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</si>
  <si>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</si>
  <si>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</si>
  <si>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</si>
  <si>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</si>
  <si>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</si>
  <si>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</si>
  <si>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</si>
  <si>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</si>
  <si>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</si>
  <si>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</si>
  <si>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</si>
  <si>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</si>
  <si>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</si>
  <si>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</si>
  <si>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</si>
  <si>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</si>
  <si>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</si>
  <si>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</si>
  <si>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</si>
  <si>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</si>
  <si>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</si>
  <si>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</si>
  <si>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</si>
  <si>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</si>
  <si>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</si>
  <si>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</si>
  <si>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</si>
  <si>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</si>
  <si>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</si>
  <si>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</si>
  <si>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</si>
  <si>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</si>
  <si>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</si>
  <si>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</si>
  <si>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</si>
  <si>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</si>
  <si>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</si>
  <si>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</si>
  <si>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</si>
  <si>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</si>
  <si>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</si>
  <si>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</si>
  <si>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</si>
  <si>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</si>
  <si>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</si>
  <si>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</si>
  <si>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</si>
  <si>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</si>
  <si>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</si>
  <si>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</si>
  <si>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</si>
  <si>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</si>
  <si>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</si>
  <si>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</si>
  <si>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</si>
  <si>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</si>
  <si>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</si>
  <si>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</si>
  <si>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</si>
  <si>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</si>
  <si>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</si>
  <si>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</si>
  <si>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</si>
  <si>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</si>
  <si>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</si>
  <si>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</si>
  <si>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</si>
  <si>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</si>
  <si>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</si>
  <si>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</si>
  <si>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</si>
  <si>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</si>
  <si>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</si>
  <si>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</si>
  <si>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</si>
  <si>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</si>
  <si>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</si>
  <si>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</si>
  <si>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</si>
  <si>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</si>
  <si>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</si>
  <si>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</si>
  <si>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</si>
  <si>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</si>
  <si>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</si>
  <si>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</si>
  <si>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</si>
  <si>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</si>
  <si>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</si>
  <si>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</si>
  <si>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</si>
  <si>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</si>
  <si>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</si>
  <si>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</si>
  <si>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</si>
  <si>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</si>
  <si>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</si>
  <si>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</si>
  <si>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</si>
  <si>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</si>
  <si>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</si>
  <si>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</si>
  <si>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</si>
  <si>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</si>
  <si>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</si>
  <si>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</si>
  <si>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</si>
  <si>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</si>
  <si>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</si>
  <si>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</si>
  <si>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</si>
  <si>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</si>
  <si>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</si>
  <si>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</si>
  <si>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</si>
  <si>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</si>
  <si>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</si>
  <si>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</si>
  <si>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</si>
  <si>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</si>
  <si>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</si>
  <si>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</si>
  <si>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</si>
  <si>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</si>
  <si>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</si>
  <si>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</si>
  <si>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</si>
  <si>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</si>
  <si>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</si>
  <si>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</si>
  <si>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</si>
  <si>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</si>
  <si>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</si>
  <si>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</si>
  <si>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</si>
  <si>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</si>
  <si>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</si>
  <si>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</si>
  <si>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</si>
  <si>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</si>
  <si>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</si>
  <si>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</si>
  <si>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</si>
  <si>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</si>
  <si>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</si>
  <si>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</si>
  <si>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</si>
  <si>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</si>
  <si>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</si>
  <si>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</si>
  <si>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</si>
  <si>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</si>
  <si>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</si>
  <si>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</si>
  <si>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</si>
  <si>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</si>
  <si>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</si>
  <si>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</si>
  <si>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</si>
  <si>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</si>
  <si>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</si>
  <si>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</si>
  <si>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</si>
  <si>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</si>
  <si>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</si>
  <si>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</si>
  <si>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</si>
  <si>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</si>
  <si>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</si>
  <si>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</si>
  <si>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</si>
  <si>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</si>
  <si>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</si>
  <si>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</si>
  <si>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</si>
  <si>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</si>
  <si>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</si>
  <si>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</si>
  <si>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</si>
  <si>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</si>
  <si>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</si>
  <si>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</si>
  <si>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</si>
  <si>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</si>
  <si>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</si>
  <si>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</si>
  <si>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</si>
  <si>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</si>
  <si>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</si>
  <si>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</si>
  <si>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</si>
  <si>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</si>
  <si>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</si>
  <si>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</si>
  <si>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</si>
  <si>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</si>
  <si>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</si>
  <si>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</si>
  <si>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</si>
  <si>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</si>
  <si>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</si>
  <si>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</si>
  <si>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</si>
  <si>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</si>
  <si>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</si>
  <si>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</si>
  <si>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</si>
  <si>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</si>
  <si>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</si>
  <si>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</si>
  <si>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</si>
  <si>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</si>
  <si>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</si>
  <si>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</si>
  <si>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</si>
  <si>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</si>
  <si>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</si>
  <si>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</si>
  <si>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</si>
  <si>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</si>
  <si>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</si>
  <si>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</si>
  <si>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</si>
  <si>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</si>
  <si>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</si>
  <si>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</si>
  <si>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</si>
  <si>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</si>
  <si>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</si>
  <si>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</si>
  <si>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</si>
  <si>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</si>
  <si>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</si>
  <si>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</si>
  <si>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</si>
  <si>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</si>
  <si>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</si>
  <si>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</si>
  <si>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</si>
  <si>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</si>
  <si>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</si>
  <si>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</si>
  <si>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</si>
  <si>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</si>
  <si>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</si>
  <si>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</si>
  <si>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</si>
  <si>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</si>
  <si>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</si>
  <si>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</si>
  <si>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</si>
  <si>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</si>
  <si>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</si>
  <si>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</si>
  <si>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</si>
  <si>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</si>
  <si>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</si>
  <si>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</si>
  <si>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</si>
  <si>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</si>
  <si>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</si>
  <si>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</si>
  <si>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</si>
  <si>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</si>
  <si>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</si>
  <si>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</si>
  <si>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</si>
  <si>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</si>
  <si>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</si>
  <si>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</si>
  <si>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</si>
  <si>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</si>
  <si>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</si>
  <si>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</si>
  <si>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</si>
  <si>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</si>
  <si>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</si>
  <si>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</si>
  <si>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</si>
  <si>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</si>
  <si>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</si>
  <si>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</si>
  <si>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</si>
  <si>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</si>
  <si>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</si>
  <si>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</si>
  <si>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</si>
  <si>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</si>
  <si>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</si>
  <si>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</si>
  <si>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</si>
  <si>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</si>
  <si>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</si>
  <si>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</si>
  <si>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</si>
  <si>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</si>
  <si>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</si>
  <si>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</si>
  <si>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</si>
  <si>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</si>
  <si>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</si>
  <si>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</si>
  <si>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</si>
  <si>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</si>
  <si>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</si>
  <si>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</si>
  <si>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</si>
  <si>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</si>
  <si>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</si>
  <si>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</si>
  <si>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</si>
  <si>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</si>
  <si>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</si>
  <si>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</si>
  <si>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</si>
  <si>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</si>
  <si>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</si>
  <si>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</si>
  <si>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</si>
  <si>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</si>
  <si>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</si>
  <si>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</si>
  <si>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</si>
  <si>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</si>
  <si>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</si>
  <si>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</si>
  <si>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</si>
  <si>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</si>
  <si>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</si>
  <si>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</si>
  <si>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</si>
  <si>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</si>
  <si>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</si>
  <si>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</si>
  <si>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</si>
  <si>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</si>
  <si>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</si>
  <si>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</si>
  <si>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</si>
  <si>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</si>
  <si>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</si>
  <si>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</si>
  <si>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</si>
  <si>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</si>
  <si>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</si>
  <si>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</si>
  <si>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</si>
  <si>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</si>
  <si>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</si>
  <si>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</si>
  <si>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</si>
  <si>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</si>
  <si>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</si>
  <si>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</si>
  <si>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</si>
  <si>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</si>
  <si>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</si>
  <si>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</si>
  <si>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</si>
  <si>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</si>
  <si>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</si>
  <si>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</si>
  <si>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</si>
  <si>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</si>
  <si>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</si>
  <si>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</si>
  <si>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</si>
  <si>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</si>
  <si>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</si>
  <si>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</si>
  <si>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</si>
  <si>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</si>
  <si>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</si>
  <si>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</si>
  <si>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</si>
  <si>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</si>
  <si>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</si>
  <si>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</si>
  <si>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</si>
  <si>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</si>
  <si>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</si>
  <si>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</si>
  <si>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</si>
  <si>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</si>
  <si>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</si>
  <si>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</si>
  <si>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</si>
  <si>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</si>
  <si>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</si>
  <si>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</si>
  <si>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</si>
  <si>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</si>
  <si>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</si>
  <si>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</si>
  <si>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</si>
  <si>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</si>
  <si>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</si>
  <si>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</si>
  <si>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</si>
  <si>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</si>
  <si>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</si>
  <si>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</si>
  <si>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</si>
  <si>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</si>
  <si>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</si>
  <si>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</si>
  <si>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</si>
  <si>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</si>
  <si>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</si>
  <si>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</si>
  <si>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</si>
  <si>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</si>
  <si>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</si>
  <si>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</si>
  <si>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</si>
  <si>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</si>
  <si>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</si>
  <si>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</si>
  <si>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</si>
  <si>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</si>
  <si>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</si>
  <si>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</si>
  <si>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</si>
  <si>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</si>
  <si>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</si>
  <si>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</si>
  <si>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</si>
  <si>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</si>
  <si>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</si>
  <si>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</si>
  <si>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</si>
  <si>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</si>
  <si>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</si>
  <si>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</si>
  <si>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</si>
  <si>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</si>
  <si>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</si>
  <si>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</si>
  <si>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</si>
  <si>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</si>
  <si>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</si>
  <si>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</si>
  <si>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</si>
  <si>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</si>
  <si>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</si>
  <si>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</si>
  <si>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</si>
  <si>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</si>
  <si>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</si>
  <si>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</si>
  <si>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</si>
  <si>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</si>
  <si>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</si>
  <si>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</si>
  <si>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</si>
  <si>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</si>
  <si>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</si>
  <si>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</si>
  <si>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</si>
  <si>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</si>
  <si>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</si>
  <si>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</si>
  <si>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</si>
  <si>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</si>
  <si>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</si>
  <si>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</si>
  <si>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</si>
  <si>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</si>
  <si>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</si>
  <si>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</si>
  <si>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</si>
  <si>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</si>
  <si>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</si>
  <si>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</si>
  <si>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</si>
  <si>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</si>
  <si>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</si>
  <si>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</si>
  <si>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</si>
  <si>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</si>
  <si>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</si>
  <si>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</si>
  <si>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</si>
  <si>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</si>
  <si>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</si>
  <si>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</si>
  <si>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</si>
  <si>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</si>
  <si>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</si>
  <si>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</si>
  <si>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</si>
  <si>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</si>
  <si>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</si>
  <si>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</si>
  <si>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</si>
  <si>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</si>
  <si>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</si>
  <si>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</si>
  <si>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</si>
  <si>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</si>
  <si>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</si>
  <si>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</si>
  <si>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</si>
  <si>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</si>
  <si>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</si>
  <si>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</si>
  <si>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</si>
  <si>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</si>
  <si>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</si>
  <si>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</si>
  <si>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</si>
  <si>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</si>
  <si>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</si>
  <si>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</si>
  <si>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</si>
  <si>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</si>
  <si>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</si>
  <si>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</si>
  <si>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</si>
  <si>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</si>
  <si>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</si>
  <si>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</si>
  <si>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</si>
  <si>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</si>
  <si>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</si>
  <si>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</si>
  <si>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</si>
  <si>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</si>
  <si>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</si>
  <si>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</si>
  <si>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</si>
  <si>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</si>
  <si>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</si>
  <si>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</si>
  <si>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</si>
  <si>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</si>
  <si>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</si>
  <si>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</si>
  <si>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</si>
  <si>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</si>
  <si>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</si>
  <si>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</si>
  <si>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</si>
  <si>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</si>
  <si>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</si>
  <si>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</si>
  <si>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</si>
  <si>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</si>
  <si>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</si>
  <si>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</si>
  <si>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</si>
  <si>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</si>
  <si>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</si>
  <si>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</si>
  <si>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</si>
  <si>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</si>
  <si>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</si>
  <si>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</si>
  <si>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</si>
  <si>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</si>
  <si>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</si>
  <si>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</si>
  <si>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</si>
  <si>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</si>
  <si>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</si>
  <si>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</si>
  <si>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</si>
  <si>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</si>
  <si>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</si>
  <si>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</si>
  <si>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</si>
  <si>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</si>
  <si>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</si>
  <si>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</si>
  <si>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</si>
  <si>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</si>
  <si>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</si>
  <si>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</si>
  <si>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</si>
  <si>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</si>
  <si>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</si>
  <si>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</si>
  <si>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</si>
  <si>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</si>
  <si>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</si>
  <si>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</si>
  <si>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</si>
  <si>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</si>
  <si>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</si>
  <si>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</si>
  <si>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</si>
  <si>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</si>
  <si>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</si>
  <si>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</si>
  <si>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</si>
  <si>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</si>
  <si>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</si>
  <si>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</si>
  <si>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</si>
  <si>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</si>
  <si>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</si>
  <si>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</si>
  <si>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</si>
  <si>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</si>
  <si>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</si>
  <si>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</si>
  <si>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</si>
  <si>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</si>
  <si>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</si>
  <si>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</si>
  <si>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</si>
  <si>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</si>
  <si>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</si>
  <si>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</si>
  <si>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</si>
  <si>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</si>
  <si>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</si>
  <si>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</si>
  <si>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</si>
  <si>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</si>
  <si>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</si>
  <si>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</si>
  <si>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</si>
  <si>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</si>
  <si>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</si>
  <si>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</si>
  <si>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</si>
  <si>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</si>
  <si>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</si>
  <si>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</si>
  <si>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</si>
  <si>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</si>
  <si>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</si>
  <si>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</si>
  <si>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</si>
  <si>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</si>
  <si>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</si>
  <si>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</si>
  <si>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</si>
  <si>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</si>
  <si>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</si>
  <si>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</si>
  <si>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</si>
  <si>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</si>
  <si>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</si>
  <si>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</si>
  <si>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</si>
  <si>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</si>
  <si>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</si>
  <si>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</si>
  <si>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</si>
  <si>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</si>
  <si>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</si>
  <si>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</si>
  <si>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</si>
  <si>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</si>
  <si>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</si>
  <si>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</si>
  <si>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</si>
  <si>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</si>
  <si>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</si>
  <si>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</si>
  <si>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</si>
  <si>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</si>
  <si>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</si>
  <si>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</si>
  <si>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</si>
  <si>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</si>
  <si>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</si>
  <si>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</si>
  <si>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</si>
  <si>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</si>
  <si>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</si>
  <si>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</si>
  <si>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</si>
  <si>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</si>
  <si>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</si>
  <si>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</si>
  <si>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</si>
  <si>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</si>
  <si>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</si>
  <si>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</si>
  <si>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</si>
  <si>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</si>
  <si>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</si>
  <si>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</si>
  <si>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</si>
  <si>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</si>
  <si>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</si>
  <si>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</si>
  <si>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</si>
  <si>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</si>
  <si>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</si>
  <si>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</si>
  <si>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</si>
  <si>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</si>
  <si>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</si>
  <si>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</si>
  <si>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</si>
  <si>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</si>
  <si>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</si>
  <si>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</si>
  <si>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</si>
  <si>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</si>
  <si>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</si>
  <si>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</si>
  <si>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</si>
  <si>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</si>
  <si>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</si>
  <si>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</si>
  <si>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</si>
  <si>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</si>
  <si>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</si>
  <si>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</si>
  <si>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</si>
  <si>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</si>
  <si>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</si>
  <si>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</si>
  <si>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</si>
  <si>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</si>
  <si>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</si>
  <si>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</si>
  <si>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</si>
  <si>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</si>
  <si>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</si>
  <si>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</si>
  <si>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</si>
  <si>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</si>
  <si>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</si>
  <si>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</si>
  <si>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</si>
  <si>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</si>
  <si>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</si>
  <si>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</si>
  <si>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</si>
  <si>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</si>
  <si>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</si>
  <si>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</si>
  <si>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</si>
  <si>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</si>
  <si>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</si>
  <si>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</si>
  <si>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</si>
  <si>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</si>
  <si>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</si>
  <si>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</si>
  <si>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</si>
  <si>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</si>
  <si>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</si>
  <si>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</si>
  <si>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</si>
  <si>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</si>
  <si>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</si>
  <si>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</si>
  <si>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</si>
  <si>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</si>
  <si>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</si>
  <si>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</si>
  <si>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</si>
  <si>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</si>
  <si>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</si>
  <si>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</si>
  <si>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</si>
  <si>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</si>
  <si>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</si>
  <si>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</si>
  <si>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</si>
  <si>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</si>
  <si>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</si>
  <si>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</si>
  <si>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</si>
  <si>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</si>
  <si>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</si>
  <si>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</si>
  <si>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</si>
  <si>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</si>
  <si>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</si>
  <si>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</si>
  <si>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</si>
  <si>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</si>
  <si>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</si>
  <si>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</si>
  <si>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</si>
  <si>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</si>
  <si>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</si>
  <si>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</si>
  <si>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</si>
  <si>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</si>
  <si>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</si>
  <si>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</si>
  <si>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</si>
  <si>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</si>
  <si>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</si>
  <si>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</si>
  <si>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</si>
  <si>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</si>
  <si>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</si>
  <si>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</si>
  <si>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</si>
  <si>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</si>
  <si>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</si>
  <si>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</si>
  <si>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</si>
  <si>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</si>
  <si>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</si>
  <si>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</si>
  <si>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</si>
  <si>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</si>
  <si>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</si>
  <si>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</si>
  <si>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</si>
  <si>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</si>
  <si>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</si>
  <si>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</si>
  <si>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</si>
  <si>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</si>
  <si>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</si>
  <si>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</si>
  <si>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</si>
  <si>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</si>
  <si>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</si>
  <si>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</si>
  <si>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</si>
  <si>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</si>
  <si>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</si>
  <si>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</si>
  <si>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</si>
  <si>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</si>
  <si>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</si>
  <si>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</si>
  <si>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</si>
  <si>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</si>
  <si>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</si>
  <si>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</si>
  <si>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</si>
  <si>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</si>
  <si>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</si>
  <si>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</si>
  <si>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</si>
  <si>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</si>
  <si>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</si>
  <si>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</si>
  <si>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</si>
  <si>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</si>
  <si>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</si>
  <si>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</si>
  <si>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</si>
  <si>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</si>
  <si>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</si>
  <si>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</si>
  <si>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</si>
  <si>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</si>
  <si>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</si>
  <si>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</si>
  <si>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</si>
  <si>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</si>
  <si>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</si>
  <si>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</si>
  <si>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</si>
  <si>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</si>
  <si>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</si>
  <si>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</si>
  <si>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</si>
  <si>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</si>
  <si>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</si>
  <si>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</si>
  <si>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</si>
  <si>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</si>
  <si>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</si>
  <si>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</si>
  <si>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</si>
  <si>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</si>
  <si>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</si>
  <si>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</si>
  <si>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</si>
  <si>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</si>
  <si>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</si>
  <si>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</si>
  <si>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</si>
  <si>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</si>
  <si>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</si>
  <si>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</si>
  <si>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</si>
  <si>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</si>
  <si>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</si>
  <si>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</si>
  <si>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</si>
  <si>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</si>
  <si>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</si>
  <si>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</si>
  <si>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</si>
  <si>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</si>
  <si>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</si>
  <si>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</si>
  <si>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</si>
  <si>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</si>
  <si>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</si>
  <si>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</si>
  <si>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</si>
  <si>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</si>
  <si>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</si>
  <si>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</si>
  <si>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</si>
  <si>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</si>
  <si>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</si>
  <si>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</si>
  <si>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</si>
  <si>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</si>
  <si>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</si>
  <si>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</si>
  <si>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</si>
  <si>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</si>
  <si>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</si>
  <si>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</si>
  <si>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</si>
  <si>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</si>
  <si>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</si>
  <si>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</si>
  <si>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</si>
  <si>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</si>
  <si>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</si>
  <si>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</si>
  <si>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</si>
  <si>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</si>
  <si>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</si>
  <si>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</si>
  <si>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</si>
  <si>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</si>
  <si>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</si>
  <si>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</si>
  <si>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</si>
  <si>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</si>
  <si>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</si>
  <si>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</si>
  <si>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</si>
  <si>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</si>
  <si>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</si>
  <si>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</si>
  <si>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</si>
  <si>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</si>
  <si>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</si>
  <si>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</si>
  <si>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</si>
  <si>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</si>
  <si>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</si>
  <si>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</si>
  <si>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</si>
  <si>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</si>
  <si>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</si>
  <si>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</si>
  <si>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</si>
  <si>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</si>
  <si>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</si>
  <si>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</si>
  <si>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</si>
  <si>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</si>
  <si>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</si>
  <si>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</si>
  <si>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</si>
  <si>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</si>
  <si>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</si>
  <si>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</si>
  <si>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</si>
  <si>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</si>
  <si>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</si>
  <si>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</si>
  <si>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</si>
  <si>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</si>
  <si>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</si>
  <si>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</si>
  <si>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</si>
  <si>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</si>
  <si>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</si>
  <si>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</si>
  <si>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</si>
  <si>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</si>
  <si>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</si>
  <si>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</si>
  <si>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</si>
  <si>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</si>
  <si>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</si>
  <si>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</si>
  <si>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</si>
  <si>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</si>
  <si>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</si>
  <si>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</si>
  <si>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</si>
  <si>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</si>
  <si>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</si>
  <si>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</si>
  <si>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</si>
  <si>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</si>
  <si>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</si>
  <si>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</si>
  <si>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</si>
  <si>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</si>
  <si>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</si>
  <si>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</si>
  <si>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</si>
  <si>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</si>
  <si>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</si>
  <si>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</si>
  <si>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</si>
  <si>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</si>
  <si>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</si>
  <si>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</si>
  <si>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</si>
  <si>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</si>
  <si>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</si>
  <si>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</si>
  <si>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</si>
  <si>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</si>
  <si>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</si>
  <si>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</si>
  <si>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</si>
  <si>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</si>
  <si>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</si>
  <si>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</si>
  <si>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</si>
  <si>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</si>
  <si>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</si>
  <si>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</si>
  <si>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</si>
  <si>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</si>
  <si>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</si>
  <si>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</si>
  <si>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</si>
  <si>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</si>
  <si>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</si>
  <si>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</si>
  <si>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</si>
  <si>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</si>
  <si>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</si>
  <si>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</si>
  <si>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</si>
  <si>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</si>
  <si>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</si>
  <si>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</si>
  <si>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</si>
  <si>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</si>
  <si>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</si>
  <si>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</si>
  <si>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</si>
  <si>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</si>
  <si>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</si>
  <si>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</si>
  <si>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</si>
  <si>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</si>
  <si>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</si>
  <si>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</si>
  <si>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</si>
  <si>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</si>
  <si>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</si>
  <si>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</si>
  <si>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</si>
  <si>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</si>
  <si>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</si>
  <si>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</si>
  <si>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</si>
  <si>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</si>
  <si>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</si>
  <si>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</si>
  <si>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</si>
  <si>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</si>
  <si>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</si>
  <si>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</si>
  <si>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</si>
  <si>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</si>
  <si>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</si>
  <si>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</si>
  <si>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</si>
  <si>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</si>
  <si>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</si>
  <si>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</si>
  <si>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</si>
  <si>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</si>
  <si>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</si>
  <si>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</si>
  <si>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</si>
  <si>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</si>
  <si>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</si>
  <si>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</si>
  <si>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</si>
  <si>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</si>
  <si>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</si>
  <si>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</si>
  <si>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</si>
  <si>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</si>
  <si>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</si>
  <si>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</si>
  <si>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</si>
  <si>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</si>
  <si>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</si>
  <si>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</si>
  <si>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</si>
  <si>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</si>
  <si>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</si>
  <si>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</si>
  <si>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</si>
  <si>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</si>
  <si>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</si>
  <si>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</si>
  <si>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</si>
  <si>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</si>
  <si>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</si>
  <si>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</si>
  <si>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</si>
  <si>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</si>
  <si>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</si>
  <si>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</si>
  <si>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</si>
  <si>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</si>
  <si>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</si>
  <si>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</si>
  <si>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</si>
  <si>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</si>
  <si>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</si>
  <si>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</si>
  <si>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</si>
  <si>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</si>
  <si>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</si>
  <si>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</si>
  <si>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</si>
  <si>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</si>
  <si>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</si>
  <si>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</si>
  <si>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</si>
  <si>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</si>
  <si>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</si>
  <si>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</si>
  <si>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</si>
  <si>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</si>
  <si>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</si>
  <si>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</si>
  <si>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</si>
  <si>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</si>
  <si>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</si>
  <si>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</si>
  <si>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</si>
  <si>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</si>
  <si>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</si>
  <si>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</si>
  <si>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</si>
  <si>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</si>
  <si>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</si>
  <si>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</si>
  <si>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</si>
  <si>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</si>
  <si>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</si>
  <si>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</si>
  <si>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</si>
  <si>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</si>
  <si>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</si>
  <si>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</si>
  <si>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</si>
  <si>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</si>
  <si>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</si>
  <si>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</si>
  <si>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</si>
  <si>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</si>
  <si>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</si>
  <si>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</si>
  <si>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</si>
  <si>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</si>
  <si>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</si>
  <si>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</si>
  <si>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</si>
  <si>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</si>
  <si>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</si>
  <si>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</si>
  <si>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</si>
  <si>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</si>
  <si>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</si>
  <si>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</si>
  <si>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</si>
  <si>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</si>
  <si>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</si>
  <si>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</si>
  <si>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</si>
  <si>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</si>
  <si>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</si>
  <si>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</si>
  <si>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</si>
  <si>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</si>
  <si>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</si>
  <si>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</si>
  <si>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</si>
  <si>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</si>
  <si>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</si>
  <si>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</si>
  <si>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</si>
  <si>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</si>
  <si>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</si>
  <si>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</si>
  <si>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</si>
  <si>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</si>
  <si>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</si>
  <si>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</si>
  <si>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</si>
  <si>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</si>
  <si>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</si>
  <si>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</si>
  <si>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</si>
  <si>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</si>
  <si>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</si>
  <si>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</si>
  <si>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</si>
  <si>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</si>
  <si>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</si>
  <si>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</si>
  <si>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</si>
  <si>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</si>
  <si>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</si>
  <si>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</si>
  <si>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</si>
  <si>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</si>
  <si>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</si>
  <si>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</si>
  <si>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</si>
  <si>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</si>
  <si>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</si>
  <si>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</si>
  <si>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</si>
  <si>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</si>
  <si>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</si>
  <si>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</si>
  <si>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</si>
  <si>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</si>
  <si>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</si>
  <si>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</si>
  <si>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</si>
  <si>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</si>
  <si>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</si>
  <si>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</si>
  <si>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</si>
  <si>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</si>
  <si>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</si>
  <si>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</si>
  <si>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</si>
  <si>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</si>
  <si>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</si>
  <si>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</si>
  <si>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</si>
  <si>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</si>
  <si>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</si>
  <si>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</si>
  <si>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</si>
  <si>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</si>
  <si>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</si>
  <si>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</si>
  <si>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</si>
  <si>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</si>
  <si>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</si>
  <si>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</si>
  <si>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</si>
  <si>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</si>
  <si>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</si>
  <si>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</si>
  <si>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</si>
  <si>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</si>
  <si>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</si>
  <si>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</si>
  <si>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</si>
  <si>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</si>
  <si>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</si>
  <si>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</si>
  <si>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</si>
  <si>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</si>
  <si>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</si>
  <si>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</si>
  <si>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</si>
  <si>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</si>
  <si>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</si>
  <si>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</si>
  <si>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</si>
  <si>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</si>
  <si>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</si>
  <si>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</si>
  <si>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</si>
  <si>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</si>
  <si>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</si>
  <si>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</si>
  <si>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</si>
  <si>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</si>
  <si>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</si>
  <si>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</si>
  <si>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</si>
  <si>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</si>
  <si>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</si>
  <si>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</si>
  <si>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</si>
  <si>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</si>
  <si>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</si>
  <si>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</si>
  <si>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</si>
  <si>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</si>
  <si>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</si>
  <si>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</si>
  <si>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</si>
  <si>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</si>
  <si>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</si>
  <si>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</si>
  <si>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</si>
  <si>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</si>
  <si>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</si>
  <si>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</si>
  <si>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</si>
  <si>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</si>
  <si>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</si>
  <si>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</si>
  <si>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</si>
  <si>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</si>
  <si>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</si>
  <si>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</si>
  <si>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</si>
  <si>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</si>
  <si>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</si>
  <si>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</si>
  <si>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</si>
  <si>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</si>
  <si>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</si>
  <si>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</si>
  <si>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</si>
  <si>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</si>
  <si>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</si>
  <si>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</si>
  <si>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</si>
  <si>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</si>
  <si>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</si>
  <si>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</si>
  <si>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</si>
  <si>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</si>
  <si>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</si>
  <si>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</si>
  <si>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</si>
  <si>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</si>
  <si>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</si>
  <si>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</si>
  <si>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</si>
  <si>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</si>
  <si>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</si>
  <si>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</si>
  <si>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</si>
  <si>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</si>
  <si>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</si>
  <si>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</si>
  <si>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</si>
  <si>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</si>
  <si>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</si>
  <si>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</si>
  <si>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</si>
  <si>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</si>
  <si>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</si>
  <si>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</si>
  <si>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</si>
  <si>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</si>
  <si>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</si>
  <si>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</si>
  <si>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</si>
  <si>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</si>
  <si>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</si>
  <si>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</si>
  <si>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</si>
  <si>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</si>
  <si>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</si>
  <si>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</si>
  <si>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</si>
  <si>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</si>
  <si>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</si>
  <si>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</si>
  <si>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</si>
  <si>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</si>
  <si>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</si>
  <si>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</si>
  <si>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</si>
  <si>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</si>
  <si>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</si>
  <si>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</si>
  <si>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</si>
  <si>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</si>
  <si>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</si>
  <si>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</si>
  <si>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</si>
  <si>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</si>
  <si>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</si>
  <si>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</si>
  <si>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</si>
  <si>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</si>
  <si>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</si>
  <si>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</si>
  <si>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</si>
  <si>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</si>
  <si>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</si>
  <si>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</si>
  <si>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</si>
  <si>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</si>
  <si>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</si>
  <si>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</si>
  <si>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</si>
  <si>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</si>
  <si>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</si>
  <si>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</si>
  <si>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</si>
  <si>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</si>
  <si>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</si>
  <si>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</si>
  <si>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</si>
  <si>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</si>
  <si>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</si>
  <si>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</si>
  <si>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</si>
  <si>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</si>
  <si>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</si>
  <si>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</si>
  <si>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</si>
  <si>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</si>
  <si>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</si>
  <si>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</si>
  <si>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</si>
  <si>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</si>
  <si>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</si>
  <si>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</si>
  <si>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</si>
  <si>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</si>
  <si>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</si>
  <si>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</si>
  <si>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</si>
  <si>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</si>
  <si>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</si>
  <si>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</si>
  <si>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</si>
  <si>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</si>
  <si>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</si>
  <si>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</si>
  <si>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</si>
  <si>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</si>
  <si>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</si>
  <si>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</si>
  <si>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</si>
  <si>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</si>
  <si>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</si>
  <si>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</si>
  <si>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</si>
  <si>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</si>
  <si>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</si>
  <si>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</si>
  <si>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</si>
  <si>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</si>
  <si>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</si>
  <si>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</si>
  <si>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</si>
  <si>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</si>
  <si>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</si>
  <si>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</si>
  <si>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</si>
  <si>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</si>
  <si>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</si>
  <si>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</si>
  <si>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</si>
  <si>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</si>
  <si>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</si>
  <si>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</si>
  <si>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</si>
  <si>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</si>
  <si>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</si>
  <si>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</si>
  <si>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</si>
  <si>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</si>
  <si>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</si>
  <si>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</si>
  <si>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</si>
  <si>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</si>
  <si>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</si>
  <si>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</si>
  <si>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</si>
  <si>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</si>
  <si>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</si>
  <si>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</si>
  <si>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</si>
  <si>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</si>
  <si>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</si>
  <si>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</si>
  <si>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</si>
  <si>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</si>
  <si>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</si>
  <si>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</si>
  <si>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</si>
  <si>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</si>
  <si>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</si>
  <si>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</si>
  <si>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</si>
  <si>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</si>
  <si>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</si>
  <si>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</si>
  <si>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</si>
  <si>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</si>
  <si>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</si>
  <si>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</si>
  <si>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</si>
  <si>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</si>
  <si>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</si>
  <si>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</si>
  <si>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</si>
  <si>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</si>
  <si>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</si>
  <si>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</si>
  <si>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</si>
  <si>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</si>
  <si>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</si>
  <si>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</si>
  <si>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</si>
  <si>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</si>
  <si>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</si>
  <si>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</si>
  <si>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</si>
  <si>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</si>
  <si>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</si>
  <si>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</si>
  <si>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</si>
  <si>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</si>
  <si>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</si>
  <si>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</si>
  <si>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</si>
  <si>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</si>
  <si>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</si>
  <si>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</si>
  <si>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</si>
  <si>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</si>
  <si>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</si>
  <si>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</si>
  <si>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</si>
  <si>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</si>
  <si>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</si>
  <si>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</si>
  <si>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</si>
  <si>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</si>
  <si>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</si>
  <si>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</si>
  <si>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</si>
  <si>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</si>
  <si>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</si>
  <si>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</si>
  <si>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</si>
  <si>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</si>
  <si>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</si>
  <si>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</si>
  <si>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</si>
  <si>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</si>
  <si>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</si>
  <si>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</si>
  <si>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</si>
  <si>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</si>
  <si>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</si>
  <si>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</si>
  <si>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</si>
  <si>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</si>
  <si>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</si>
  <si>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</si>
  <si>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</si>
  <si>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</si>
  <si>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</si>
  <si>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</si>
  <si>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</si>
  <si>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</si>
  <si>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</si>
  <si>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</si>
  <si>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</si>
  <si>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</si>
  <si>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</si>
  <si>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</si>
  <si>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</si>
  <si>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</si>
  <si>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</si>
  <si>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</si>
  <si>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</si>
  <si>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</si>
  <si>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</si>
  <si>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</si>
  <si>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</si>
  <si>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</si>
  <si>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</si>
  <si>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</si>
  <si>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</si>
  <si>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</si>
  <si>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</si>
  <si>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</si>
  <si>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</si>
  <si>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</si>
  <si>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</si>
  <si>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</si>
  <si>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</si>
  <si>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</si>
  <si>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</si>
  <si>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</si>
  <si>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</si>
  <si>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</si>
  <si>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</si>
  <si>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</si>
  <si>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</si>
  <si>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</si>
  <si>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</si>
  <si>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</si>
  <si>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</si>
  <si>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</si>
  <si>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</si>
  <si>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</si>
  <si>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</si>
  <si>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</si>
  <si>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</si>
  <si>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</si>
  <si>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</si>
  <si>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</si>
  <si>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</si>
  <si>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</si>
  <si>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</si>
  <si>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</si>
  <si>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</si>
  <si>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</si>
  <si>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</si>
  <si>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</si>
  <si>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</si>
  <si>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</si>
  <si>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</si>
  <si>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</si>
  <si>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</si>
  <si>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</si>
  <si>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</si>
  <si>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</si>
  <si>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</si>
  <si>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</si>
  <si>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</si>
  <si>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</si>
  <si>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</si>
  <si>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</si>
  <si>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</si>
  <si>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</si>
  <si>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</si>
  <si>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</si>
  <si>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</si>
  <si>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</si>
  <si>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</si>
  <si>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</si>
  <si>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</si>
  <si>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</si>
  <si>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</si>
  <si>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</si>
  <si>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</si>
  <si>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</si>
  <si>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</si>
  <si>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</si>
  <si>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</si>
  <si>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</si>
  <si>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</si>
  <si>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</si>
  <si>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</si>
  <si>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</si>
  <si>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</si>
  <si>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</si>
  <si>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</si>
  <si>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</si>
  <si>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</si>
  <si>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</si>
  <si>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</si>
  <si>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</si>
  <si>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</si>
  <si>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</si>
  <si>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</si>
  <si>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</si>
  <si>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</si>
  <si>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</si>
  <si>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</si>
  <si>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</si>
  <si>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</si>
  <si>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</si>
  <si>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</si>
  <si>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</si>
  <si>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</si>
  <si>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</si>
  <si>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</si>
  <si>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</si>
  <si>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</si>
  <si>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</si>
  <si>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</si>
  <si>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</si>
  <si>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</si>
  <si>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</si>
  <si>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</si>
  <si>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</si>
  <si>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</si>
  <si>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</si>
  <si>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</si>
  <si>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</si>
  <si>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</si>
  <si>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</si>
  <si>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</si>
  <si>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</si>
  <si>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</si>
  <si>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</si>
  <si>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</si>
  <si>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</si>
  <si>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</si>
  <si>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</si>
  <si>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</si>
  <si>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</si>
  <si>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</si>
  <si>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</si>
  <si>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</si>
  <si>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</si>
  <si>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</si>
  <si>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</si>
  <si>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</si>
  <si>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</si>
  <si>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</si>
  <si>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</si>
  <si>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</si>
  <si>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</si>
  <si>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</si>
  <si>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</si>
  <si>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</si>
  <si>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</si>
  <si>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</si>
  <si>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</si>
  <si>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</si>
  <si>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</si>
  <si>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</si>
  <si>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</si>
  <si>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</si>
  <si>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</si>
  <si>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</si>
  <si>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</si>
  <si>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</si>
  <si>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</si>
  <si>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</si>
  <si>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</si>
  <si>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</si>
  <si>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</si>
  <si>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</si>
  <si>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</si>
  <si>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</si>
  <si>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</si>
  <si>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</si>
  <si>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</si>
  <si>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</si>
  <si>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</si>
  <si>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</si>
  <si>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</si>
  <si>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</si>
  <si>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</si>
  <si>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</si>
  <si>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</si>
  <si>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</si>
  <si>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</si>
  <si>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</si>
  <si>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</si>
  <si>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</si>
  <si>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</si>
  <si>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</si>
  <si>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</si>
  <si>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</si>
  <si>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</si>
  <si>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</si>
  <si>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</si>
  <si>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</si>
  <si>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</si>
  <si>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</si>
  <si>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</si>
  <si>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</si>
  <si>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</si>
  <si>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</si>
  <si>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</si>
  <si>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</si>
  <si>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</si>
  <si>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</si>
  <si>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</si>
  <si>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</si>
  <si>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</si>
  <si>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</si>
  <si>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</si>
  <si>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</si>
  <si>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</si>
  <si>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</si>
  <si>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</si>
  <si>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</si>
  <si>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</si>
  <si>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</si>
  <si>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</si>
  <si>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</si>
  <si>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</si>
  <si>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</si>
  <si>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</si>
  <si>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</si>
  <si>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</si>
  <si>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</si>
  <si>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</si>
  <si>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</si>
  <si>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</si>
  <si>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</si>
  <si>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</si>
  <si>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</si>
  <si>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</si>
  <si>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</si>
  <si>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</si>
  <si>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</si>
  <si>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</si>
  <si>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</si>
  <si>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</si>
  <si>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</si>
  <si>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</si>
  <si>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</si>
  <si>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</si>
  <si>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</si>
  <si>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</si>
  <si>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</si>
  <si>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</si>
  <si>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</si>
  <si>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</si>
  <si>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</si>
  <si>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</si>
  <si>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</si>
  <si>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</si>
  <si>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</si>
  <si>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</si>
  <si>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</si>
  <si>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</si>
  <si>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</si>
  <si>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</si>
  <si>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</si>
  <si>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</si>
  <si>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</si>
  <si>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</si>
  <si>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</si>
  <si>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</si>
  <si>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</si>
  <si>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</si>
  <si>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</si>
  <si>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</si>
  <si>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</si>
  <si>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</si>
  <si>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</si>
  <si>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</si>
  <si>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</si>
  <si>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</si>
  <si>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</si>
  <si>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</si>
  <si>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</si>
  <si>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</si>
  <si>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</si>
  <si>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</si>
  <si>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</si>
  <si>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</si>
  <si>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</si>
  <si>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</si>
  <si>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</si>
  <si>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</si>
  <si>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</si>
  <si>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</si>
  <si>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</si>
  <si>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</si>
  <si>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</si>
  <si>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</si>
  <si>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</si>
  <si>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</si>
  <si>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</si>
  <si>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</si>
  <si>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</si>
  <si>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</si>
  <si>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</si>
  <si>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</si>
  <si>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</si>
  <si>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</si>
  <si>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</si>
  <si>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</si>
  <si>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</si>
  <si>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</si>
  <si>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</si>
  <si>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</si>
  <si>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</si>
  <si>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</si>
  <si>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</si>
  <si>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</si>
  <si>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</si>
  <si>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</si>
  <si>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</si>
  <si>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</si>
  <si>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</si>
  <si>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</si>
  <si>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</si>
  <si>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</si>
  <si>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</si>
  <si>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</si>
  <si>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</si>
  <si>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</si>
  <si>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</si>
  <si>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</si>
  <si>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</si>
  <si>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</si>
  <si>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</si>
  <si>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</si>
  <si>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</si>
  <si>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</si>
  <si>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</si>
  <si>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</si>
  <si>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</si>
  <si>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</si>
  <si>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</si>
  <si>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</si>
  <si>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</si>
  <si>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</si>
  <si>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</si>
  <si>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</si>
  <si>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</si>
  <si>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</si>
  <si>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</si>
  <si>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</si>
  <si>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</si>
  <si>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</si>
  <si>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</si>
  <si>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</si>
  <si>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</si>
  <si>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</si>
  <si>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</si>
  <si>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</si>
  <si>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</si>
  <si>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</si>
  <si>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</si>
  <si>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</si>
  <si>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</si>
  <si>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</si>
  <si>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</si>
  <si>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</si>
  <si>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</si>
  <si>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</si>
  <si>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</si>
  <si>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</si>
  <si>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</si>
  <si>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</si>
  <si>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</si>
  <si>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</si>
  <si>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</si>
  <si>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</si>
  <si>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</si>
  <si>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</si>
  <si>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</si>
  <si>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</si>
  <si>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</si>
  <si>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</si>
  <si>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</si>
  <si>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</si>
  <si>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</si>
  <si>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</si>
  <si>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</si>
  <si>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</si>
  <si>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</si>
  <si>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</si>
  <si>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</si>
  <si>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</si>
  <si>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</si>
  <si>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</si>
  <si>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</si>
  <si>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</si>
  <si>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</si>
  <si>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</si>
  <si>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</si>
  <si>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</si>
  <si>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</si>
  <si>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</si>
  <si>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</si>
  <si>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</si>
  <si>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</si>
  <si>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</si>
  <si>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</si>
  <si>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</si>
  <si>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</si>
  <si>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</si>
  <si>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</si>
  <si>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</si>
  <si>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</si>
  <si>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</si>
  <si>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</si>
  <si>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</si>
  <si>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</si>
  <si>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</si>
  <si>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</si>
  <si>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</si>
  <si>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</si>
  <si>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</si>
  <si>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</si>
  <si>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</si>
  <si>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</si>
  <si>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</si>
  <si>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</si>
  <si>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</si>
  <si>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</si>
  <si>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</si>
  <si>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</si>
  <si>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</si>
  <si>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</si>
  <si>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</si>
  <si>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</si>
  <si>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</si>
  <si>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</si>
  <si>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</si>
  <si>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</si>
  <si>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</si>
  <si>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</si>
  <si>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</si>
  <si>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</si>
  <si>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</si>
  <si>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</si>
  <si>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</si>
  <si>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</si>
  <si>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</si>
  <si>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</si>
  <si>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</si>
  <si>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</si>
  <si>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</si>
  <si>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</si>
  <si>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</si>
  <si>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</si>
  <si>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</si>
  <si>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</si>
  <si>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</si>
  <si>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</si>
  <si>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</si>
  <si>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</si>
  <si>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</si>
  <si>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</si>
  <si>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</si>
  <si>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</si>
  <si>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</si>
  <si>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</si>
  <si>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</si>
  <si>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</si>
  <si>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</si>
  <si>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</si>
  <si>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</si>
  <si>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</si>
  <si>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</si>
  <si>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</si>
  <si>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</si>
  <si>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</si>
  <si>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</si>
  <si>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</si>
  <si>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</si>
  <si>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</si>
  <si>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</si>
  <si>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</si>
  <si>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</si>
  <si>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</si>
  <si>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</si>
  <si>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</si>
  <si>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</si>
  <si>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</si>
  <si>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</si>
  <si>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</si>
  <si>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</si>
  <si>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</si>
  <si>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</si>
  <si>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</si>
  <si>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</si>
  <si>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</si>
  <si>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</si>
  <si>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</si>
  <si>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</si>
  <si>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</si>
  <si>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</si>
  <si>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</si>
  <si>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</si>
  <si>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</si>
  <si>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</si>
  <si>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</si>
  <si>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</si>
  <si>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</si>
  <si>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</si>
  <si>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</si>
  <si>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</si>
  <si>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</si>
  <si>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</si>
  <si>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</si>
  <si>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</si>
  <si>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</si>
  <si>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</si>
  <si>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</si>
  <si>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</si>
  <si>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</si>
  <si>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</si>
  <si>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</si>
  <si>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</si>
  <si>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</si>
  <si>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</si>
  <si>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</si>
  <si>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</si>
  <si>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</si>
  <si>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</si>
  <si>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</si>
  <si>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</si>
  <si>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</si>
  <si>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</si>
  <si>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</si>
  <si>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</si>
  <si>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</si>
  <si>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</si>
  <si>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</si>
  <si>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</si>
  <si>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</si>
  <si>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</si>
  <si>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</si>
  <si>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</si>
  <si>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</si>
  <si>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</si>
  <si>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</si>
  <si>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</si>
  <si>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</si>
  <si>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</si>
  <si>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</si>
  <si>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</si>
  <si>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</si>
  <si>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</si>
  <si>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</si>
  <si>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</si>
  <si>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</si>
  <si>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</si>
  <si>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</si>
  <si>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</si>
  <si>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</si>
  <si>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</si>
  <si>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</si>
  <si>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</si>
  <si>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</si>
  <si>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</si>
  <si>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</si>
  <si>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</si>
  <si>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</si>
  <si>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</si>
  <si>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</si>
  <si>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</si>
  <si>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</si>
  <si>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</si>
  <si>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</si>
  <si>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</si>
  <si>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</si>
  <si>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</si>
  <si>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</si>
  <si>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</si>
  <si>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</si>
  <si>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</si>
  <si>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</si>
  <si>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</si>
  <si>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</si>
  <si>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</si>
  <si>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</si>
  <si>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</si>
  <si>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</si>
  <si>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</si>
  <si>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</si>
  <si>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</si>
  <si>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</si>
  <si>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</si>
  <si>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</si>
  <si>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</si>
  <si>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</si>
  <si>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</si>
  <si>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</si>
  <si>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</si>
  <si>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</si>
  <si>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</si>
  <si>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</si>
  <si>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</si>
  <si>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</si>
  <si>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</si>
  <si>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</si>
  <si>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</si>
  <si>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</si>
  <si>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</si>
  <si>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</si>
  <si>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</si>
  <si>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</si>
  <si>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</si>
  <si>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</si>
  <si>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</si>
  <si>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</si>
  <si>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</si>
  <si>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</si>
  <si>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</si>
  <si>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</si>
  <si>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</si>
  <si>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</si>
  <si>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</si>
  <si>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</si>
  <si>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</si>
  <si>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</si>
  <si>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</si>
  <si>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</si>
  <si>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</si>
  <si>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</si>
  <si>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</si>
  <si>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</si>
  <si>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</si>
  <si>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</si>
  <si>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</si>
  <si>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</si>
  <si>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</si>
  <si>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</si>
  <si>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</si>
  <si>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</si>
  <si>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</si>
  <si>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</si>
  <si>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</si>
  <si>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</si>
  <si>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</si>
  <si>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</si>
  <si>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</si>
  <si>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</si>
  <si>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</si>
  <si>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</si>
  <si>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</si>
  <si>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</si>
  <si>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</si>
  <si>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</si>
  <si>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</si>
  <si>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</si>
  <si>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</si>
  <si>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</si>
  <si>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</si>
  <si>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</si>
  <si>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</si>
  <si>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</si>
  <si>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</si>
  <si>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</si>
  <si>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</si>
  <si>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</si>
  <si>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</si>
  <si>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</si>
  <si>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</si>
  <si>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</si>
  <si>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</si>
  <si>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</si>
  <si>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</si>
  <si>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</si>
  <si>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</si>
  <si>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</si>
  <si>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</si>
  <si>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</si>
  <si>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</si>
  <si>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</si>
  <si>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</si>
  <si>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</si>
  <si>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</si>
  <si>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</si>
  <si>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</si>
  <si>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</si>
  <si>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</si>
  <si>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</si>
  <si>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</si>
  <si>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</si>
  <si>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</si>
  <si>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</si>
  <si>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</si>
  <si>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</si>
  <si>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</si>
  <si>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</si>
  <si>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</si>
  <si>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</si>
  <si>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</si>
  <si>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</si>
  <si>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</si>
  <si>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</si>
  <si>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</si>
  <si>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</si>
  <si>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</si>
  <si>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</si>
  <si>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</si>
  <si>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</si>
  <si>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</si>
  <si>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</si>
  <si>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</si>
  <si>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</si>
  <si>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</si>
  <si>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</si>
  <si>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</si>
  <si>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</si>
  <si>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</si>
  <si>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</si>
  <si>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</si>
  <si>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</si>
  <si>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</si>
  <si>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</si>
  <si>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</si>
  <si>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</si>
  <si>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</si>
  <si>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</si>
  <si>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</si>
  <si>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</si>
  <si>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</si>
  <si>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</si>
  <si>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</si>
  <si>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</si>
  <si>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</si>
  <si>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</si>
  <si>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</si>
  <si>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</si>
  <si>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</si>
  <si>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</si>
  <si>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</si>
  <si>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</si>
  <si>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</si>
  <si>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</si>
  <si>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</si>
  <si>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</si>
  <si>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</si>
  <si>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</si>
  <si>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</si>
  <si>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</si>
  <si>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</si>
  <si>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</si>
  <si>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</si>
  <si>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</si>
  <si>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</si>
  <si>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</si>
  <si>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</si>
  <si>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</si>
  <si>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</si>
  <si>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</si>
  <si>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</si>
  <si>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</si>
  <si>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</si>
  <si>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</si>
  <si>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</si>
  <si>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</si>
  <si>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</si>
  <si>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</si>
  <si>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</si>
  <si>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</si>
  <si>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</si>
  <si>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</si>
  <si>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</si>
  <si>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</si>
  <si>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</si>
  <si>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</si>
  <si>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</si>
  <si>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</si>
  <si>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</si>
  <si>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</si>
  <si>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</si>
  <si>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</si>
  <si>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</si>
  <si>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</si>
  <si>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</si>
  <si>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</si>
  <si>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</si>
  <si>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</si>
  <si>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</si>
  <si>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</si>
  <si>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</si>
  <si>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</si>
  <si>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</si>
  <si>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</si>
  <si>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</si>
  <si>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</si>
  <si>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</si>
  <si>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</si>
  <si>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</si>
  <si>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</si>
  <si>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</si>
  <si>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</si>
  <si>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</si>
  <si>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</si>
  <si>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</si>
  <si>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</si>
  <si>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</si>
  <si>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</si>
  <si>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</si>
  <si>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</si>
  <si>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</si>
  <si>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</si>
  <si>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</si>
  <si>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</si>
  <si>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</si>
  <si>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</si>
  <si>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</si>
  <si>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</si>
  <si>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</si>
  <si>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</si>
  <si>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</si>
  <si>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</si>
  <si>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</si>
  <si>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</si>
  <si>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</si>
  <si>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</si>
  <si>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</si>
  <si>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</si>
  <si>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</si>
  <si>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</si>
  <si>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</si>
  <si>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</si>
  <si>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</si>
  <si>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</si>
  <si>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</si>
  <si>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</si>
  <si>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</si>
  <si>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</si>
  <si>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</si>
  <si>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</si>
  <si>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</si>
  <si>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</si>
  <si>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</si>
  <si>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</si>
  <si>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</si>
  <si>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</si>
  <si>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</si>
  <si>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</si>
  <si>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</si>
  <si>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</si>
  <si>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</si>
  <si>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</si>
  <si>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</si>
  <si>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</si>
  <si>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</si>
  <si>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</si>
  <si>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</si>
  <si>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</si>
  <si>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</si>
  <si>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</si>
  <si>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</si>
  <si>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</si>
  <si>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</si>
  <si>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</si>
  <si>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</si>
  <si>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</si>
  <si>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</si>
  <si>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</si>
  <si>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</si>
  <si>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</si>
  <si>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</si>
  <si>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</si>
  <si>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</si>
  <si>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</si>
  <si>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</si>
  <si>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</si>
  <si>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</si>
  <si>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</si>
  <si>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</si>
  <si>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</si>
  <si>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</si>
  <si>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</si>
  <si>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</si>
  <si>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</si>
  <si>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</si>
  <si>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</si>
  <si>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</si>
  <si>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</si>
  <si>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</si>
  <si>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</si>
  <si>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</si>
  <si>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</si>
  <si>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</si>
  <si>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</si>
  <si>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</si>
  <si>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</si>
  <si>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</si>
  <si>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</si>
  <si>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</si>
  <si>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</si>
  <si>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</si>
  <si>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</si>
  <si>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</si>
  <si>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</si>
  <si>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</si>
  <si>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</si>
  <si>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</si>
  <si>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</si>
  <si>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</si>
  <si>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</si>
  <si>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</si>
  <si>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</si>
  <si>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</si>
  <si>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</si>
  <si>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</si>
  <si>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</si>
  <si>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</si>
  <si>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</si>
  <si>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</si>
  <si>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</si>
  <si>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</si>
  <si>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</si>
  <si>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</si>
  <si>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</si>
  <si>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</si>
  <si>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</si>
  <si>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</si>
  <si>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</si>
  <si>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</si>
  <si>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</si>
  <si>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</si>
  <si>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</si>
  <si>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</si>
  <si>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</si>
  <si>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</si>
  <si>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</si>
  <si>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</si>
  <si>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</si>
  <si>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</si>
  <si>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</si>
  <si>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</si>
  <si>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</si>
  <si>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</si>
  <si>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</si>
  <si>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</si>
  <si>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</si>
  <si>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</si>
  <si>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</si>
  <si>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</si>
  <si>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</si>
  <si>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</si>
  <si>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</si>
  <si>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</si>
  <si>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</si>
  <si>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</si>
  <si>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</si>
  <si>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</si>
  <si>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</si>
  <si>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</si>
  <si>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</si>
  <si>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</si>
  <si>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</si>
  <si>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</si>
  <si>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</si>
  <si>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</si>
  <si>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</si>
  <si>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</si>
  <si>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</si>
  <si>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</si>
  <si>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</si>
  <si>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</si>
  <si>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</si>
  <si>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</si>
  <si>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</si>
  <si>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</si>
  <si>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</si>
  <si>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</si>
  <si>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</si>
  <si>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</si>
  <si>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</si>
  <si>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</si>
  <si>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</si>
  <si>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</si>
  <si>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</si>
  <si>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</si>
  <si>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</si>
  <si>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</si>
  <si>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</si>
  <si>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</si>
  <si>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</si>
  <si>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</si>
  <si>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</si>
  <si>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</si>
  <si>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</si>
  <si>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</si>
  <si>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</si>
  <si>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</si>
  <si>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</si>
  <si>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</si>
  <si>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</si>
  <si>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</si>
  <si>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</si>
  <si>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</si>
  <si>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</si>
  <si>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</si>
  <si>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</si>
  <si>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</si>
  <si>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</si>
  <si>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</si>
  <si>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</si>
  <si>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</si>
  <si>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</si>
  <si>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</si>
  <si>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</si>
  <si>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</si>
  <si>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</si>
  <si>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</si>
  <si>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</si>
  <si>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</si>
  <si>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</si>
  <si>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</si>
  <si>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</si>
  <si>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</si>
  <si>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</si>
  <si>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</si>
  <si>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</si>
  <si>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</si>
  <si>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</si>
  <si>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</si>
  <si>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</si>
  <si>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</si>
  <si>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</si>
  <si>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</si>
  <si>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</si>
  <si>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</si>
  <si>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</si>
  <si>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</si>
  <si>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</si>
  <si>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</si>
  <si>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</si>
  <si>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</si>
  <si>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</si>
  <si>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</si>
  <si>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</si>
  <si>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</si>
  <si>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</si>
  <si>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</si>
  <si>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</si>
  <si>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</si>
  <si>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</si>
  <si>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</si>
  <si>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</si>
  <si>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</si>
  <si>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</si>
  <si>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</si>
  <si>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</si>
  <si>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</si>
  <si>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</si>
  <si>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</si>
  <si>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</si>
  <si>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</si>
  <si>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</si>
  <si>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</si>
  <si>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</si>
  <si>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</si>
  <si>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</si>
  <si>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</si>
  <si>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</si>
  <si>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</si>
  <si>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</si>
  <si>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</si>
  <si>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</si>
  <si>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</si>
  <si>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</si>
  <si>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</si>
  <si>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</si>
  <si>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</si>
  <si>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</si>
  <si>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</si>
  <si>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</si>
  <si>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</si>
  <si>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</si>
  <si>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</si>
  <si>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</si>
  <si>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</si>
  <si>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</si>
  <si>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</si>
  <si>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</si>
  <si>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</si>
  <si>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</si>
  <si>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</si>
  <si>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</si>
  <si>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</si>
  <si>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</si>
  <si>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</si>
  <si>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</si>
  <si>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</si>
  <si>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</si>
  <si>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</si>
  <si>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</si>
  <si>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</si>
  <si>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</si>
  <si>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</si>
  <si>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</si>
  <si>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</si>
  <si>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</si>
  <si>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</si>
  <si>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</si>
  <si>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</si>
  <si>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</si>
  <si>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</si>
  <si>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</si>
  <si>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</si>
  <si>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</si>
  <si>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</si>
  <si>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</si>
  <si>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</si>
  <si>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</si>
  <si>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</si>
  <si>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</si>
  <si>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</si>
  <si>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</si>
  <si>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</si>
  <si>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</si>
  <si>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</si>
  <si>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</si>
  <si>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</si>
  <si>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</si>
  <si>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</si>
  <si>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</si>
  <si>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</si>
  <si>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</si>
  <si>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</si>
  <si>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</si>
  <si>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</si>
  <si>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</si>
  <si>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</si>
  <si>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</si>
  <si>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</si>
  <si>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</si>
  <si>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</si>
  <si>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</si>
  <si>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</si>
  <si>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</si>
  <si>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</si>
  <si>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</si>
  <si>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</si>
  <si>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</si>
  <si>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</si>
  <si>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</si>
  <si>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</si>
  <si>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</si>
  <si>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</si>
  <si>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</si>
  <si>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</si>
  <si>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</si>
  <si>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</si>
  <si>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</si>
  <si>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</si>
  <si>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</si>
  <si>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</si>
  <si>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</si>
  <si>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</si>
  <si>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</si>
  <si>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</si>
  <si>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</si>
  <si>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</si>
  <si>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</si>
  <si>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</si>
  <si>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</si>
  <si>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</si>
  <si>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</si>
  <si>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</si>
  <si>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</si>
  <si>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</si>
  <si>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</si>
  <si>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</si>
  <si>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</si>
  <si>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</si>
  <si>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</si>
  <si>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</si>
  <si>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</si>
  <si>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</si>
  <si>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</si>
  <si>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</si>
  <si>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</si>
  <si>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</si>
  <si>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</si>
  <si>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</si>
  <si>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</si>
  <si>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</si>
  <si>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</si>
  <si>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</si>
  <si>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</si>
  <si>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</si>
  <si>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</si>
  <si>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</si>
  <si>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</si>
  <si>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</si>
  <si>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</si>
  <si>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</si>
  <si>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</si>
  <si>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</si>
  <si>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</si>
  <si>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</si>
  <si>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</si>
  <si>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</si>
  <si>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</si>
  <si>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</si>
  <si>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</si>
  <si>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</si>
  <si>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</si>
  <si>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</si>
  <si>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</si>
  <si>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</si>
  <si>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</si>
  <si>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</si>
  <si>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</si>
  <si>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</si>
  <si>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</si>
  <si>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</si>
  <si>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</si>
  <si>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</si>
  <si>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</si>
  <si>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</si>
  <si>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</si>
  <si>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</si>
  <si>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</si>
  <si>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</si>
  <si>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</si>
  <si>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</si>
  <si>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</si>
  <si>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</si>
  <si>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</si>
  <si>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</si>
  <si>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</si>
  <si>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</si>
  <si>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</si>
  <si>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</si>
  <si>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</si>
  <si>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</si>
  <si>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</si>
  <si>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</si>
  <si>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</si>
  <si>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</si>
  <si>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</si>
  <si>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</si>
  <si>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</si>
  <si>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</si>
  <si>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</si>
  <si>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</si>
  <si>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</si>
  <si>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</si>
  <si>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</si>
  <si>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</si>
  <si>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</si>
  <si>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</si>
  <si>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</si>
  <si>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</si>
  <si>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</si>
  <si>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</si>
  <si>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</si>
  <si>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</si>
  <si>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</si>
  <si>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</si>
  <si>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</si>
  <si>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</si>
  <si>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</si>
  <si>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</si>
  <si>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</si>
  <si>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</si>
  <si>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</si>
  <si>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</si>
  <si>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</si>
  <si>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</si>
  <si>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</si>
  <si>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</si>
  <si>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</si>
  <si>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</si>
  <si>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</si>
  <si>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</si>
  <si>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</si>
  <si>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</si>
  <si>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</si>
  <si>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</si>
  <si>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</si>
  <si>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</si>
  <si>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</si>
  <si>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</si>
  <si>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</si>
  <si>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</si>
  <si>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</si>
  <si>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</si>
  <si>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</si>
  <si>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</si>
  <si>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</si>
  <si>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</si>
  <si>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</si>
  <si>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</si>
  <si>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</si>
  <si>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</si>
  <si>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</si>
  <si>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</si>
  <si>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</si>
  <si>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</si>
  <si>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</si>
  <si>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</si>
  <si>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</si>
  <si>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</si>
  <si>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</si>
  <si>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</si>
  <si>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</si>
  <si>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</si>
  <si>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</si>
  <si>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</si>
  <si>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</si>
  <si>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</si>
  <si>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</si>
  <si>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</si>
  <si>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</si>
  <si>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</si>
  <si>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</si>
  <si>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</si>
  <si>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</si>
  <si>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</si>
  <si>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</si>
  <si>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</si>
  <si>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</si>
  <si>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</si>
  <si>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</si>
  <si>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</si>
  <si>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</si>
  <si>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</si>
  <si>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</si>
  <si>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</si>
  <si>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</si>
  <si>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</si>
  <si>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</si>
  <si>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</si>
  <si>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</si>
  <si>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</si>
  <si>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</si>
  <si>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</si>
  <si>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</si>
  <si>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</si>
  <si>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</si>
  <si>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</si>
  <si>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</si>
  <si>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</si>
  <si>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</si>
  <si>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</si>
  <si>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</si>
  <si>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</si>
  <si>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</si>
  <si>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</si>
  <si>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</si>
  <si>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</si>
  <si>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</si>
  <si>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</si>
  <si>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</si>
  <si>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</si>
  <si>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</si>
  <si>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</si>
  <si>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</si>
  <si>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</si>
  <si>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</si>
  <si>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</si>
  <si>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</si>
  <si>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</si>
  <si>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</si>
  <si>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</si>
  <si>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</si>
  <si>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</si>
  <si>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</si>
  <si>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</si>
  <si>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</si>
  <si>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</si>
  <si>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</si>
  <si>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</si>
  <si>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</si>
  <si>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</si>
  <si>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</si>
  <si>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</si>
  <si>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</si>
  <si>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</si>
  <si>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</si>
  <si>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</si>
  <si>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</si>
  <si>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</si>
  <si>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</si>
  <si>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</si>
  <si>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</si>
  <si>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</si>
  <si>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</si>
  <si>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</si>
  <si>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</si>
  <si>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</si>
  <si>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</si>
  <si>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</si>
  <si>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</si>
  <si>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</si>
  <si>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</si>
  <si>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</si>
  <si>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</si>
  <si>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</si>
  <si>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</si>
  <si>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</si>
  <si>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</si>
  <si>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</si>
  <si>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</si>
  <si>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</si>
  <si>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</si>
  <si>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</si>
  <si>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</si>
  <si>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</si>
  <si>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</si>
  <si>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</si>
  <si>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</si>
  <si>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</si>
  <si>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</si>
  <si>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</si>
  <si>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</si>
  <si>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</si>
  <si>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</si>
  <si>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</si>
  <si>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</si>
  <si>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</si>
  <si>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</si>
  <si>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</si>
  <si>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</si>
  <si>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</si>
  <si>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</si>
  <si>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</si>
  <si>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</si>
  <si>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</si>
  <si>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</si>
  <si>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</si>
  <si>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</si>
  <si>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</si>
  <si>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</si>
  <si>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</si>
  <si>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</si>
  <si>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</si>
  <si>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</si>
  <si>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</si>
  <si>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</si>
  <si>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</si>
  <si>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</si>
  <si>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</si>
  <si>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</si>
  <si>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</si>
  <si>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</si>
  <si>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</si>
  <si>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</si>
  <si>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</si>
  <si>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</si>
  <si>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</si>
  <si>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</si>
  <si>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</si>
  <si>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</si>
  <si>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</si>
  <si>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</si>
  <si>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</si>
  <si>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</si>
  <si>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</si>
  <si>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</si>
  <si>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</si>
  <si>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</si>
  <si>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</si>
  <si>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</si>
  <si>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</si>
  <si>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</si>
  <si>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</si>
  <si>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</si>
  <si>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</si>
  <si>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</si>
  <si>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</si>
  <si>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</si>
  <si>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</si>
  <si>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</si>
  <si>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</si>
  <si>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</si>
  <si>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</si>
  <si>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</si>
  <si>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</si>
  <si>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</si>
  <si>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</si>
  <si>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</si>
  <si>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</si>
  <si>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</si>
  <si>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</si>
  <si>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</si>
  <si>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</si>
  <si>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</si>
  <si>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</si>
  <si>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</si>
  <si>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</si>
  <si>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</si>
  <si>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</si>
  <si>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</si>
  <si>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</si>
  <si>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</si>
  <si>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</si>
  <si>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</si>
  <si>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</si>
  <si>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</si>
  <si>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</si>
  <si>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</si>
  <si>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</si>
  <si>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</si>
  <si>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</si>
  <si>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</si>
  <si>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</si>
  <si>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</si>
  <si>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</si>
  <si>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</si>
  <si>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</si>
  <si>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</si>
  <si>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</si>
  <si>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</si>
  <si>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</si>
  <si>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</si>
  <si>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</si>
  <si>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</si>
  <si>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</si>
  <si>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</si>
  <si>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</si>
  <si>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</si>
  <si>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</si>
  <si>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</si>
  <si>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</si>
  <si>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</si>
  <si>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</si>
  <si>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</si>
  <si>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</si>
  <si>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</si>
  <si>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</si>
  <si>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</si>
  <si>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</si>
  <si>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</si>
  <si>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</si>
  <si>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</si>
  <si>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</si>
  <si>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</si>
  <si>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</si>
  <si>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</si>
  <si>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</si>
  <si>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</si>
  <si>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</si>
  <si>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</si>
  <si>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</si>
  <si>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</si>
  <si>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</si>
  <si>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</si>
  <si>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</si>
  <si>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</si>
  <si>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</si>
  <si>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</si>
  <si>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</si>
  <si>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</si>
  <si>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</si>
  <si>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</si>
  <si>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</si>
  <si>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</si>
  <si>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</si>
  <si>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</si>
  <si>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</si>
  <si>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</si>
  <si>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</si>
  <si>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</si>
  <si>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</si>
  <si>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</si>
  <si>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</si>
  <si>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</si>
  <si>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</si>
  <si>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</si>
  <si>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</si>
  <si>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</si>
  <si>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</si>
  <si>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</si>
  <si>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</si>
  <si>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</si>
  <si>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</si>
  <si>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</si>
  <si>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</si>
  <si>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</si>
  <si>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</si>
  <si>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</si>
  <si>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</si>
  <si>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</si>
  <si>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</si>
  <si>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</si>
  <si>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</si>
  <si>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</si>
  <si>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</si>
  <si>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</si>
  <si>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</si>
  <si>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</si>
  <si>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</si>
  <si>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</si>
  <si>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</si>
  <si>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</si>
  <si>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</si>
  <si>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</si>
  <si>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</si>
  <si>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</si>
  <si>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</si>
  <si>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</si>
  <si>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</si>
  <si>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</si>
  <si>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</si>
  <si>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</si>
  <si>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</si>
  <si>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</si>
  <si>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</si>
  <si>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</si>
  <si>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</si>
  <si>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</si>
  <si>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</si>
  <si>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</si>
  <si>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</si>
  <si>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</si>
  <si>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</si>
  <si>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</si>
  <si>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</si>
  <si>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</si>
  <si>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</si>
  <si>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</si>
  <si>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</si>
  <si>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</si>
  <si>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</si>
  <si>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</si>
  <si>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</si>
  <si>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</si>
  <si>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</si>
  <si>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</si>
  <si>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</si>
  <si>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</si>
  <si>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</si>
  <si>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</si>
  <si>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</si>
  <si>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</si>
  <si>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</si>
  <si>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</si>
  <si>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</si>
  <si>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</si>
  <si>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</si>
  <si>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</si>
  <si>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</si>
  <si>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</si>
  <si>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</si>
  <si>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</si>
  <si>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</si>
  <si>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</si>
  <si>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</si>
  <si>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</si>
  <si>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</si>
  <si>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</si>
  <si>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</si>
  <si>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</si>
  <si>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</si>
  <si>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</si>
  <si>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</si>
  <si>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</si>
  <si>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</si>
  <si>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</si>
  <si>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</si>
  <si>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</si>
  <si>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</si>
  <si>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</si>
  <si>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</si>
  <si>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</si>
  <si>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</si>
  <si>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</si>
  <si>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</si>
  <si>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</si>
  <si>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</si>
  <si>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</si>
  <si>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</si>
  <si>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</si>
  <si>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</si>
  <si>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</si>
  <si>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</si>
  <si>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</si>
  <si>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</si>
  <si>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</si>
  <si>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</si>
  <si>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</si>
  <si>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</si>
  <si>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</si>
  <si>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</si>
  <si>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</si>
  <si>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</si>
  <si>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</si>
  <si>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</si>
  <si>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</si>
  <si>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</si>
  <si>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</si>
  <si>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</si>
  <si>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</si>
  <si>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</si>
  <si>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</si>
  <si>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</si>
  <si>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</si>
  <si>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</si>
  <si>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</si>
  <si>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</si>
  <si>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</si>
  <si>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</si>
  <si>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</si>
  <si>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</si>
  <si>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</si>
  <si>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</si>
  <si>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</si>
  <si>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</si>
  <si>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</si>
  <si>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</si>
  <si>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</si>
  <si>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</si>
  <si>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</si>
  <si>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</si>
  <si>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</si>
  <si>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</si>
  <si>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</si>
  <si>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</si>
  <si>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</si>
  <si>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</si>
  <si>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</si>
  <si>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</si>
  <si>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</si>
  <si>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</si>
  <si>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</si>
  <si>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</si>
  <si>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</si>
  <si>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</si>
  <si>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</si>
  <si>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</si>
  <si>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</si>
  <si>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</si>
  <si>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</si>
  <si>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</si>
  <si>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</si>
  <si>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</si>
  <si>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</si>
  <si>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</si>
  <si>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</si>
  <si>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</si>
  <si>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</si>
  <si>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</si>
  <si>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</si>
  <si>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</si>
  <si>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</si>
  <si>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</si>
  <si>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</si>
  <si>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</si>
  <si>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</si>
  <si>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</si>
  <si>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</si>
  <si>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</si>
  <si>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</si>
  <si>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</si>
  <si>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</si>
  <si>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</si>
  <si>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</si>
  <si>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</si>
  <si>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</si>
  <si>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</si>
  <si>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</si>
  <si>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</si>
  <si>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</si>
  <si>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</si>
  <si>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</si>
  <si>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</si>
  <si>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</si>
  <si>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</si>
  <si>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</si>
  <si>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</si>
  <si>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</si>
  <si>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</si>
  <si>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</si>
  <si>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</si>
  <si>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</si>
  <si>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</si>
  <si>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</si>
  <si>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</si>
  <si>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</si>
  <si>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</si>
  <si>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</si>
  <si>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</si>
  <si>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</si>
  <si>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</si>
  <si>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</si>
  <si>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</si>
  <si>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</si>
  <si>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</si>
  <si>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</si>
  <si>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</si>
  <si>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</si>
  <si>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</si>
  <si>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</si>
  <si>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</si>
  <si>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</si>
  <si>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</si>
  <si>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</si>
  <si>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</si>
  <si>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</si>
  <si>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</si>
  <si>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</si>
  <si>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</si>
  <si>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</si>
  <si>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</si>
  <si>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</si>
  <si>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</si>
  <si>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</si>
  <si>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</si>
  <si>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</si>
  <si>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</si>
  <si>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</si>
  <si>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</si>
  <si>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</si>
  <si>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</si>
  <si>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</si>
  <si>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</si>
  <si>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</si>
  <si>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</si>
  <si>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</si>
  <si>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</si>
  <si>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</si>
  <si>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</si>
  <si>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</si>
  <si>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</si>
  <si>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</si>
  <si>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</si>
  <si>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</si>
  <si>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</si>
  <si>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</si>
  <si>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</si>
  <si>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</si>
  <si>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</si>
  <si>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</si>
  <si>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</si>
  <si>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</si>
  <si>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</si>
  <si>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</si>
  <si>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</si>
  <si>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</si>
  <si>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</si>
  <si>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</si>
  <si>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</si>
  <si>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</si>
  <si>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</si>
  <si>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</si>
  <si>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</si>
  <si>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</si>
  <si>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</si>
  <si>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</si>
  <si>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</si>
  <si>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</si>
  <si>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</si>
  <si>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</si>
  <si>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</si>
  <si>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</si>
  <si>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</si>
  <si>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</si>
  <si>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</si>
  <si>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</si>
  <si>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</si>
  <si>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</si>
  <si>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</si>
  <si>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</si>
  <si>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</si>
  <si>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</si>
  <si>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</si>
  <si>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</si>
  <si>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</si>
  <si>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</si>
  <si>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</si>
  <si>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</si>
  <si>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</si>
  <si>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</si>
  <si>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</si>
  <si>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</si>
  <si>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</si>
  <si>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</si>
  <si>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</si>
  <si>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</si>
  <si>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</si>
  <si>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</si>
  <si>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</si>
  <si>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</si>
  <si>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</si>
  <si>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</si>
  <si>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</si>
  <si>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</si>
  <si>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</si>
  <si>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</si>
  <si>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</si>
  <si>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</si>
  <si>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</si>
  <si>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</si>
  <si>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</si>
  <si>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</si>
  <si>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</si>
  <si>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</si>
  <si>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</si>
  <si>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</si>
  <si>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</si>
  <si>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</si>
  <si>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</si>
  <si>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</si>
  <si>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</si>
  <si>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</si>
  <si>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</si>
  <si>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</si>
  <si>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</si>
  <si>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</si>
  <si>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</si>
  <si>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</si>
  <si>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</si>
  <si>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</si>
  <si>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</si>
  <si>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</si>
  <si>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</si>
  <si>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</si>
  <si>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</si>
  <si>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</si>
  <si>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</si>
  <si>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</si>
  <si>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</si>
  <si>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</si>
  <si>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</si>
  <si>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</si>
  <si>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</si>
  <si>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</si>
  <si>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</si>
  <si>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</si>
  <si>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</si>
  <si>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</si>
  <si>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</si>
  <si>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</si>
  <si>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</si>
  <si>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</si>
  <si>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</si>
  <si>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</si>
  <si>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</si>
  <si>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</si>
  <si>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</si>
  <si>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</si>
  <si>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</si>
  <si>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</si>
  <si>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</si>
  <si>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</si>
  <si>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</si>
  <si>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</si>
  <si>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</si>
  <si>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</si>
  <si>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</si>
  <si>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</si>
  <si>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</si>
  <si>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</si>
  <si>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</si>
  <si>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</si>
  <si>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</si>
  <si>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</si>
  <si>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</si>
  <si>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</si>
  <si>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</si>
  <si>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</si>
  <si>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</si>
  <si>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</si>
  <si>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</si>
  <si>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</si>
  <si>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</si>
  <si>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</si>
  <si>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</si>
  <si>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</si>
  <si>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</si>
  <si>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</si>
  <si>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</si>
  <si>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</si>
  <si>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</si>
  <si>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</si>
  <si>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</si>
  <si>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</si>
  <si>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</si>
  <si>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</si>
  <si>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</si>
  <si>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</si>
  <si>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</si>
  <si>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</si>
  <si>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</si>
  <si>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</si>
  <si>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</si>
  <si>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</si>
  <si>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</si>
  <si>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</si>
  <si>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</si>
  <si>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</si>
  <si>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</si>
  <si>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</si>
  <si>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</si>
  <si>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</si>
  <si>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</si>
  <si>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</si>
  <si>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</si>
  <si>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</si>
  <si>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</si>
  <si>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</si>
  <si>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</si>
  <si>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</si>
  <si>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</si>
  <si>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</si>
  <si>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</si>
  <si>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</si>
  <si>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</si>
  <si>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</si>
  <si>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</si>
  <si>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</si>
  <si>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</si>
  <si>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</si>
  <si>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</si>
  <si>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</si>
  <si>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</si>
  <si>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</si>
  <si>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</si>
  <si>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</si>
  <si>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</si>
  <si>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</si>
  <si>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</si>
  <si>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</si>
  <si>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</si>
  <si>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</si>
  <si>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</si>
  <si>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</si>
  <si>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</si>
  <si>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</si>
  <si>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</si>
  <si>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</si>
  <si>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</si>
  <si>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</si>
  <si>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</si>
  <si>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</si>
  <si>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</si>
  <si>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</si>
  <si>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</si>
  <si>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</si>
  <si>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</si>
  <si>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</si>
  <si>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</si>
  <si>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</si>
  <si>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</si>
  <si>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</si>
  <si>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</si>
  <si>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</si>
  <si>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</si>
  <si>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</si>
  <si>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</si>
  <si>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</si>
  <si>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</si>
  <si>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</si>
  <si>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</si>
  <si>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</si>
  <si>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</si>
  <si>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</si>
  <si>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</si>
  <si>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</si>
  <si>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</si>
  <si>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</si>
  <si>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</si>
  <si>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</si>
  <si>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</si>
  <si>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</si>
  <si>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</si>
  <si>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</si>
  <si>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</si>
  <si>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</si>
  <si>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</si>
  <si>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</si>
  <si>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</si>
  <si>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</si>
  <si>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</si>
  <si>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</si>
  <si>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</si>
  <si>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</si>
  <si>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</si>
  <si>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</si>
  <si>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</si>
  <si>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</si>
  <si>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</si>
  <si>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</si>
  <si>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</si>
  <si>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</si>
  <si>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</si>
  <si>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</si>
  <si>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</si>
  <si>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</si>
  <si>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</si>
  <si>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</si>
  <si>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</si>
  <si>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</si>
  <si>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</si>
  <si>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</si>
  <si>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</si>
  <si>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</si>
  <si>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</si>
  <si>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</si>
  <si>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</si>
  <si>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</si>
  <si>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</si>
  <si>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</si>
  <si>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</si>
  <si>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</si>
  <si>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</si>
  <si>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</si>
  <si>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</si>
  <si>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</si>
  <si>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</si>
  <si>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</si>
  <si>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</si>
  <si>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</si>
  <si>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</si>
  <si>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</si>
  <si>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</si>
  <si>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</si>
  <si>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</si>
  <si>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</si>
  <si>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</si>
  <si>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</si>
  <si>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</si>
  <si>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</si>
  <si>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</si>
  <si>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</si>
  <si>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</si>
  <si>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</si>
  <si>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</si>
  <si>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</si>
  <si>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</si>
  <si>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</si>
  <si>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</si>
  <si>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</si>
  <si>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</si>
  <si>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</si>
  <si>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</si>
  <si>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</si>
  <si>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</si>
  <si>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</si>
  <si>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</si>
  <si>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</si>
  <si>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</si>
  <si>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</si>
  <si>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</si>
  <si>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</si>
  <si>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</si>
  <si>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</si>
  <si>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</si>
  <si>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</si>
  <si>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</si>
  <si>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</si>
  <si>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</si>
  <si>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</si>
  <si>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</si>
  <si>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</si>
  <si>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</si>
  <si>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</si>
  <si>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</si>
  <si>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</si>
  <si>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</si>
  <si>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</si>
  <si>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</si>
  <si>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</si>
  <si>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</si>
  <si>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</si>
  <si>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</si>
  <si>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</si>
  <si>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</si>
  <si>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</si>
  <si>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</si>
  <si>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</si>
  <si>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</si>
  <si>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</si>
  <si>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</si>
  <si>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</si>
  <si>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</si>
  <si>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</si>
  <si>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</si>
  <si>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</si>
  <si>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</si>
  <si>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</si>
  <si>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</si>
  <si>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</si>
  <si>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</si>
  <si>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</si>
  <si>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</si>
  <si>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</si>
  <si>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</si>
  <si>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</si>
  <si>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</si>
  <si>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</si>
  <si>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</si>
  <si>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</si>
  <si>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</si>
  <si>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</si>
  <si>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</si>
  <si>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</si>
  <si>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</si>
  <si>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</si>
  <si>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</si>
  <si>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</si>
  <si>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</si>
  <si>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</si>
  <si>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</si>
  <si>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</si>
  <si>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</si>
  <si>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</si>
  <si>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</si>
  <si>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</si>
  <si>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</si>
  <si>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</si>
  <si>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</si>
  <si>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</si>
  <si>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</si>
  <si>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</si>
  <si>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</si>
  <si>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</si>
  <si>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</si>
  <si>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</si>
  <si>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</si>
  <si>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</si>
  <si>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</si>
  <si>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</si>
  <si>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</si>
  <si>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</si>
  <si>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</si>
  <si>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</si>
  <si>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</si>
  <si>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</si>
  <si>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</si>
  <si>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</si>
  <si>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</si>
  <si>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</si>
  <si>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</si>
  <si>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</si>
  <si>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</si>
  <si>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</si>
  <si>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</si>
  <si>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</si>
  <si>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</si>
  <si>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</si>
  <si>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</si>
  <si>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</si>
  <si>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</si>
  <si>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</si>
  <si>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</si>
  <si>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</si>
  <si>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</si>
  <si>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</si>
  <si>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</si>
  <si>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</si>
  <si>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</si>
  <si>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</si>
  <si>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</si>
  <si>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</si>
  <si>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</si>
  <si>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</si>
  <si>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</si>
  <si>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</si>
  <si>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</si>
  <si>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</si>
  <si>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</si>
  <si>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</si>
  <si>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</si>
  <si>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</si>
  <si>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</si>
  <si>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</si>
  <si>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</si>
  <si>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</si>
  <si>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</si>
  <si>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</si>
  <si>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</si>
  <si>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</si>
  <si>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</si>
  <si>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</si>
  <si>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</si>
  <si>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</si>
  <si>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</si>
  <si>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</si>
  <si>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</si>
  <si>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</si>
  <si>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</si>
  <si>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</si>
  <si>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</si>
  <si>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</si>
  <si>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</si>
  <si>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</si>
  <si>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</si>
  <si>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</si>
  <si>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</si>
  <si>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</si>
  <si>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</si>
  <si>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</si>
  <si>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</si>
  <si>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</si>
  <si>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</si>
  <si>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</si>
  <si>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</si>
  <si>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</si>
  <si>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</si>
  <si>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</si>
  <si>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</si>
  <si>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</si>
  <si>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</si>
  <si>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</si>
  <si>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</si>
  <si>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</si>
  <si>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</si>
  <si>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</si>
  <si>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</si>
  <si>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</si>
  <si>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</si>
  <si>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</si>
  <si>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</si>
  <si>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</si>
  <si>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</si>
  <si>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</si>
  <si>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</si>
  <si>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</si>
  <si>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</si>
  <si>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</si>
  <si>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</si>
  <si>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</si>
  <si>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</si>
  <si>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</si>
  <si>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</si>
  <si>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</si>
  <si>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</si>
  <si>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</si>
  <si>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</si>
  <si>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</si>
  <si>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</si>
  <si>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</si>
  <si>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</si>
  <si>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</si>
  <si>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</si>
  <si>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</si>
  <si>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</si>
  <si>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</si>
  <si>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</si>
  <si>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</si>
  <si>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</si>
  <si>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</si>
  <si>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</si>
  <si>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</si>
  <si>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</si>
  <si>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</si>
  <si>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</si>
  <si>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</si>
  <si>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</si>
  <si>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</si>
  <si>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</si>
  <si>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</si>
  <si>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</si>
  <si>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</si>
  <si>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</si>
  <si>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</si>
  <si>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</si>
  <si>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</si>
  <si>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</si>
  <si>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</si>
  <si>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</si>
  <si>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</si>
  <si>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</si>
  <si>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</si>
  <si>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</si>
  <si>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</si>
  <si>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</si>
  <si>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</si>
  <si>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</si>
  <si>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</si>
  <si>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</si>
  <si>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</si>
  <si>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</si>
  <si>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</si>
  <si>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</si>
  <si>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</si>
  <si>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</si>
  <si>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</si>
  <si>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</si>
  <si>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</si>
  <si>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</si>
  <si>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</si>
  <si>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</si>
  <si>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</si>
  <si>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</si>
  <si>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</si>
  <si>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</si>
  <si>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</si>
  <si>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</si>
  <si>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</si>
  <si>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</si>
  <si>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</si>
  <si>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</si>
  <si>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</si>
  <si>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</si>
  <si>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</si>
  <si>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</si>
  <si>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</si>
  <si>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</si>
  <si>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</si>
  <si>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</si>
  <si>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</si>
  <si>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</si>
  <si>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</si>
  <si>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</si>
  <si>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</si>
  <si>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</si>
  <si>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</si>
  <si>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</si>
  <si>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</si>
  <si>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</si>
  <si>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</si>
  <si>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</si>
  <si>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</si>
  <si>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</si>
  <si>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</si>
  <si>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</si>
  <si>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</si>
  <si>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</si>
  <si>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</si>
  <si>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</si>
  <si>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</si>
  <si>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</si>
  <si>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</si>
  <si>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</si>
  <si>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</si>
  <si>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</si>
  <si>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</si>
  <si>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</si>
  <si>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</si>
  <si>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</si>
  <si>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</si>
  <si>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</si>
  <si>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</si>
  <si>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</si>
  <si>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</si>
  <si>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</si>
  <si>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</si>
  <si>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</si>
  <si>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</si>
  <si>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</si>
  <si>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</si>
  <si>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</si>
  <si>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</si>
  <si>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</si>
  <si>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</si>
  <si>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</si>
  <si>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</si>
  <si>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</si>
  <si>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</si>
  <si>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</si>
  <si>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</si>
  <si>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</si>
  <si>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</si>
  <si>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</si>
  <si>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</si>
  <si>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</si>
  <si>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</si>
  <si>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</si>
  <si>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</si>
  <si>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</si>
  <si>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</si>
  <si>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</si>
  <si>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</si>
  <si>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</si>
  <si>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</si>
  <si>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</si>
  <si>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</si>
  <si>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</si>
  <si>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</si>
  <si>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</si>
  <si>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</si>
  <si>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</si>
  <si>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</si>
  <si>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</si>
  <si>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</si>
  <si>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</si>
  <si>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</si>
  <si>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</si>
  <si>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</si>
  <si>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</si>
  <si>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</si>
  <si>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</si>
  <si>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</si>
  <si>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</si>
  <si>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</si>
  <si>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</si>
  <si>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</si>
  <si>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</si>
  <si>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</si>
  <si>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</si>
  <si>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</si>
  <si>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</si>
  <si>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</si>
  <si>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</si>
  <si>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</si>
  <si>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</si>
  <si>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</si>
  <si>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</si>
  <si>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</si>
  <si>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</si>
  <si>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</si>
  <si>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</si>
  <si>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</si>
  <si>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</si>
  <si>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</si>
  <si>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</si>
  <si>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</si>
  <si>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</si>
  <si>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</si>
  <si>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</si>
  <si>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</si>
  <si>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</si>
  <si>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</si>
  <si>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</si>
  <si>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</si>
  <si>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</si>
  <si>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</si>
  <si>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</si>
  <si>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</si>
  <si>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</si>
  <si>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</si>
  <si>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</si>
  <si>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</si>
  <si>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</si>
  <si>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</si>
  <si>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</si>
  <si>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</si>
  <si>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</si>
  <si>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</si>
  <si>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</si>
  <si>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</si>
  <si>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</si>
  <si>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</si>
  <si>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</si>
  <si>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</si>
  <si>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</si>
  <si>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</si>
  <si>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</si>
  <si>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</si>
  <si>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</si>
  <si>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</si>
  <si>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</si>
  <si>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</si>
  <si>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</si>
  <si>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</si>
  <si>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</si>
  <si>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</si>
  <si>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</si>
  <si>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</si>
  <si>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</si>
  <si>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</si>
  <si>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</si>
  <si>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</si>
  <si>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</si>
  <si>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</si>
  <si>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</si>
  <si>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</si>
  <si>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</si>
  <si>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</si>
  <si>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</si>
  <si>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</si>
  <si>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</si>
  <si>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</si>
  <si>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</si>
  <si>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</si>
  <si>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</si>
  <si>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</si>
  <si>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</si>
  <si>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</si>
  <si>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</si>
  <si>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</si>
  <si>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</si>
  <si>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</si>
  <si>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</si>
  <si>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</si>
  <si>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</si>
  <si>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</si>
  <si>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</si>
  <si>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</si>
  <si>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</si>
  <si>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</si>
  <si>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</si>
  <si>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</si>
  <si>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</si>
  <si>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</si>
  <si>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</si>
  <si>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</si>
  <si>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</si>
  <si>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</si>
  <si>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</si>
  <si>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</si>
  <si>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</si>
  <si>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</si>
  <si>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</si>
  <si>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</si>
  <si>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</si>
  <si>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</si>
  <si>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</si>
  <si>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</si>
  <si>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</si>
  <si>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</si>
  <si>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</si>
  <si>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</si>
  <si>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</si>
  <si>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</si>
  <si>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</si>
  <si>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</si>
  <si>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</si>
  <si>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</si>
  <si>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</si>
  <si>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</si>
  <si>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</si>
  <si>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</si>
  <si>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</si>
  <si>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</si>
  <si>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</si>
  <si>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</si>
  <si>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</si>
  <si>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</si>
  <si>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</si>
  <si>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</si>
  <si>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</si>
  <si>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</si>
  <si>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</si>
  <si>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</si>
  <si>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</si>
  <si>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</si>
  <si>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</si>
  <si>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</si>
  <si>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</si>
  <si>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</si>
  <si>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</si>
  <si>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</si>
  <si>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</si>
  <si>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</si>
  <si>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</si>
  <si>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</si>
  <si>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</si>
  <si>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</si>
  <si>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</si>
  <si>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</si>
  <si>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</si>
  <si>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</si>
  <si>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</si>
  <si>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</si>
  <si>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</si>
  <si>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</si>
  <si>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</si>
  <si>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</si>
  <si>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</si>
  <si>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</si>
  <si>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</si>
  <si>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</si>
  <si>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</si>
  <si>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</si>
  <si>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</si>
  <si>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</si>
  <si>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</si>
  <si>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</si>
  <si>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</si>
  <si>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</si>
  <si>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</si>
  <si>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</si>
  <si>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</si>
  <si>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</si>
  <si>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</si>
  <si>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</si>
  <si>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</si>
  <si>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</si>
  <si>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</si>
  <si>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</si>
  <si>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</si>
  <si>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</si>
  <si>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</si>
  <si>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</si>
  <si>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</si>
  <si>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</si>
  <si>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</si>
  <si>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</si>
  <si>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</si>
  <si>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</si>
  <si>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</si>
  <si>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</si>
  <si>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</si>
  <si>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</si>
  <si>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</si>
  <si>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</si>
  <si>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</si>
  <si>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</si>
  <si>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</si>
  <si>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</si>
  <si>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</si>
  <si>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</si>
  <si>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</si>
  <si>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</si>
  <si>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</si>
  <si>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</si>
  <si>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</si>
  <si>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</si>
  <si>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</si>
  <si>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</si>
  <si>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</si>
  <si>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</si>
  <si>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</si>
  <si>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</si>
  <si>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</si>
  <si>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</si>
  <si>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</si>
  <si>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</si>
  <si>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</si>
  <si>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</si>
  <si>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</si>
  <si>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</si>
  <si>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</si>
  <si>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</si>
  <si>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</si>
  <si>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</si>
  <si>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</si>
  <si>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</si>
  <si>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</si>
  <si>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</si>
  <si>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</si>
  <si>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</si>
  <si>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</si>
  <si>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</si>
  <si>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</si>
  <si>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</si>
  <si>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</si>
  <si>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</si>
  <si>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</si>
  <si>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</si>
  <si>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</si>
  <si>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</si>
  <si>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</si>
  <si>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</si>
  <si>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</si>
  <si>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</si>
  <si>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</si>
  <si>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</si>
  <si>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</si>
  <si>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</si>
  <si>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</si>
  <si>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</si>
  <si>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</si>
  <si>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</si>
  <si>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</si>
  <si>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</si>
  <si>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</si>
  <si>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</si>
  <si>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</si>
  <si>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</si>
  <si>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</si>
  <si>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</si>
  <si>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</si>
  <si>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</si>
  <si>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</si>
  <si>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</si>
  <si>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</si>
  <si>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</si>
  <si>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</si>
  <si>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</si>
  <si>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</si>
  <si>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</si>
  <si>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</si>
  <si>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</si>
  <si>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</si>
  <si>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</si>
  <si>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</si>
  <si>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</si>
  <si>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</si>
  <si>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</si>
  <si>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</si>
  <si>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</si>
  <si>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</si>
  <si>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</si>
  <si>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</si>
  <si>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</si>
  <si>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</si>
  <si>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</si>
  <si>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</si>
  <si>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</si>
  <si>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</si>
  <si>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</si>
  <si>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</si>
  <si>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</si>
  <si>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</si>
  <si>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</si>
  <si>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</si>
  <si>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</si>
  <si>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</si>
  <si>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</si>
  <si>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</si>
  <si>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</si>
  <si>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</si>
  <si>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</si>
  <si>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</si>
  <si>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</si>
  <si>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</si>
  <si>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</si>
  <si>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</si>
  <si>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</si>
  <si>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</si>
  <si>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</si>
  <si>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</si>
  <si>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</si>
  <si>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</si>
  <si>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</si>
  <si>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</si>
  <si>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</si>
  <si>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</si>
  <si>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</si>
  <si>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</si>
  <si>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</si>
  <si>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</si>
  <si>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</si>
  <si>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</si>
  <si>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</si>
  <si>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</si>
  <si>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</si>
  <si>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</si>
  <si>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</si>
  <si>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</si>
  <si>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</si>
  <si>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</si>
  <si>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</si>
  <si>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</si>
  <si>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</si>
  <si>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</si>
  <si>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</si>
  <si>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</si>
  <si>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</si>
  <si>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</si>
  <si>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</si>
  <si>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</si>
  <si>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</si>
  <si>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</si>
  <si>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</si>
  <si>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</si>
  <si>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</si>
  <si>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</si>
  <si>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</si>
  <si>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</si>
  <si>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</si>
  <si>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</si>
  <si>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</si>
  <si>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</si>
  <si>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</si>
  <si>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</si>
  <si>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</si>
  <si>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</si>
  <si>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</si>
  <si>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</si>
  <si>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</si>
  <si>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</si>
  <si>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</si>
  <si>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</si>
  <si>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</si>
  <si>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</si>
  <si>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</si>
  <si>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</si>
  <si>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</si>
  <si>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</si>
  <si>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</si>
  <si>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</si>
  <si>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</si>
  <si>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</si>
  <si>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</si>
  <si>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</si>
  <si>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</si>
  <si>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</si>
  <si>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</si>
  <si>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</si>
  <si>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</si>
  <si>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</si>
  <si>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</si>
  <si>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</si>
  <si>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</si>
  <si>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</si>
  <si>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</si>
  <si>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</si>
  <si>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</si>
  <si>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</si>
  <si>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</si>
  <si>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</si>
  <si>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</si>
  <si>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</si>
  <si>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</si>
  <si>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</si>
  <si>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</si>
  <si>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</si>
  <si>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</si>
  <si>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</si>
  <si>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</si>
  <si>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</si>
  <si>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</si>
  <si>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</si>
  <si>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</si>
  <si>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</si>
  <si>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</si>
  <si>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</si>
  <si>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</si>
  <si>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</si>
  <si>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</si>
  <si>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</si>
  <si>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</si>
  <si>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</si>
  <si>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</si>
  <si>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</si>
  <si>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</si>
  <si>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</si>
  <si>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</si>
  <si>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</si>
  <si>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</si>
  <si>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</si>
  <si>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</si>
  <si>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</si>
  <si>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</si>
  <si>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</si>
  <si>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</si>
  <si>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</si>
  <si>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</si>
  <si>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</si>
  <si>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</si>
  <si>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</si>
  <si>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</si>
  <si>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</si>
  <si>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</si>
  <si>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</si>
  <si>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</si>
  <si>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</si>
  <si>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</si>
  <si>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</si>
  <si>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</si>
  <si>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</si>
  <si>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</si>
  <si>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</si>
  <si>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</si>
  <si>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</si>
  <si>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</si>
  <si>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</si>
  <si>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</si>
  <si>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</si>
  <si>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</si>
  <si>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</si>
  <si>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</si>
  <si>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</si>
  <si>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</si>
  <si>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</si>
  <si>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</si>
  <si>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</si>
  <si>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</si>
  <si>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</si>
  <si>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</si>
  <si>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</si>
  <si>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</si>
  <si>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</si>
  <si>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</si>
  <si>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</si>
  <si>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</si>
  <si>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</si>
  <si>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</si>
  <si>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</si>
  <si>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</si>
  <si>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</si>
  <si>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</si>
  <si>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</si>
  <si>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</si>
  <si>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</si>
  <si>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</si>
  <si>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</si>
  <si>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</si>
  <si>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</si>
  <si>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</si>
  <si>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</si>
  <si>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</si>
  <si>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</si>
  <si>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</si>
  <si>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</si>
  <si>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</si>
  <si>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</si>
  <si>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</si>
  <si>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</si>
  <si>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</si>
  <si>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</si>
  <si>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</si>
  <si>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</si>
  <si>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</si>
  <si>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</si>
  <si>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</si>
  <si>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</si>
  <si>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</si>
  <si>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</si>
  <si>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</si>
  <si>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</si>
  <si>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</si>
  <si>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</si>
  <si>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</si>
  <si>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</si>
  <si>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</si>
  <si>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</si>
  <si>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</si>
  <si>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</si>
  <si>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</si>
  <si>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</si>
  <si>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</si>
  <si>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</si>
  <si>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</si>
  <si>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</si>
  <si>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</si>
  <si>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</si>
  <si>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</si>
  <si>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</si>
  <si>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</si>
  <si>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</si>
  <si>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</si>
  <si>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</si>
  <si>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</si>
  <si>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</si>
  <si>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</si>
  <si>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</si>
  <si>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</si>
  <si>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</si>
  <si>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</si>
  <si>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</si>
  <si>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</si>
  <si>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</si>
  <si>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</si>
  <si>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</si>
  <si>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</si>
  <si>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</si>
  <si>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</si>
  <si>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</si>
  <si>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</si>
  <si>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</si>
  <si>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</si>
  <si>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</si>
  <si>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</si>
  <si>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</si>
  <si>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</si>
  <si>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</si>
  <si>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</si>
  <si>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</si>
  <si>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</si>
  <si>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</si>
  <si>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</si>
  <si>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</si>
  <si>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</si>
  <si>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</si>
  <si>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</si>
  <si>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</si>
  <si>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</si>
  <si>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</si>
  <si>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</si>
  <si>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</si>
  <si>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</si>
  <si>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</si>
  <si>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</si>
  <si>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</si>
  <si>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</si>
  <si>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</si>
  <si>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</si>
  <si>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</si>
  <si>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</si>
  <si>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</si>
  <si>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</si>
  <si>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</si>
  <si>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</si>
  <si>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</si>
  <si>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</si>
  <si>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</si>
  <si>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</si>
  <si>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</si>
  <si>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</si>
  <si>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</si>
  <si>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</si>
  <si>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</si>
  <si>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</si>
  <si>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</si>
  <si>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</si>
  <si>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</si>
  <si>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</si>
  <si>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</si>
  <si>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</si>
  <si>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</si>
  <si>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</si>
  <si>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</si>
  <si>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</si>
  <si>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</si>
  <si>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</si>
  <si>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</si>
  <si>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</si>
  <si>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</si>
  <si>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</si>
  <si>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</si>
  <si>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</si>
  <si>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</si>
  <si>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</si>
  <si>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</si>
  <si>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</si>
  <si>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</si>
  <si>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</si>
  <si>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</si>
  <si>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</si>
  <si>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</si>
  <si>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</si>
  <si>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</si>
  <si>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</si>
  <si>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</si>
  <si>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</si>
  <si>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</si>
  <si>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</si>
  <si>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</si>
  <si>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</si>
  <si>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</si>
  <si>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</si>
  <si>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</si>
  <si>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</si>
  <si>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</si>
  <si>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</si>
  <si>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</si>
  <si>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</si>
  <si>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</si>
  <si>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</si>
  <si>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</si>
  <si>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</si>
  <si>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</si>
  <si>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</si>
  <si>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</si>
  <si>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</si>
  <si>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</si>
  <si>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</si>
  <si>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</si>
  <si>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</si>
  <si>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</si>
  <si>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</si>
  <si>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</si>
  <si>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</si>
  <si>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</si>
  <si>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</si>
  <si>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</si>
  <si>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</si>
  <si>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</si>
  <si>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</si>
  <si>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</si>
  <si>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</si>
  <si>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</si>
  <si>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</si>
  <si>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</si>
  <si>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</si>
  <si>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</si>
  <si>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</si>
  <si>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</si>
  <si>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</si>
  <si>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</si>
  <si>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</si>
  <si>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</si>
  <si>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</si>
  <si>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</si>
  <si>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</si>
  <si>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</si>
  <si>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</si>
  <si>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</si>
  <si>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</si>
  <si>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</si>
  <si>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</si>
  <si>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</si>
  <si>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</si>
  <si>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</si>
  <si>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</si>
  <si>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</si>
  <si>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</si>
  <si>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</si>
  <si>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</si>
  <si>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</si>
  <si>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</si>
  <si>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</si>
  <si>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</si>
  <si>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</si>
  <si>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</si>
  <si>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</si>
  <si>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</si>
  <si>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</si>
  <si>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</si>
  <si>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</si>
  <si>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</si>
  <si>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</si>
  <si>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</si>
  <si>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</si>
  <si>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</si>
  <si>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</si>
  <si>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</si>
  <si>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</si>
  <si>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</si>
  <si>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</si>
  <si>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</si>
  <si>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</si>
  <si>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</si>
  <si>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</si>
  <si>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</si>
  <si>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</si>
  <si>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</si>
  <si>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</si>
  <si>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</si>
  <si>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</si>
  <si>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</si>
  <si>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</si>
  <si>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</si>
  <si>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</si>
  <si>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</si>
  <si>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</si>
  <si>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</si>
  <si>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</si>
  <si>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</si>
  <si>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</si>
  <si>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</si>
  <si>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</si>
  <si>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</si>
  <si>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</si>
  <si>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</si>
  <si>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</si>
  <si>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</si>
  <si>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</si>
  <si>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</si>
  <si>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</si>
  <si>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</si>
  <si>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</si>
  <si>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</si>
  <si>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</si>
  <si>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</si>
  <si>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</si>
  <si>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</si>
  <si>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</si>
  <si>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</si>
  <si>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</si>
  <si>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</si>
  <si>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</si>
  <si>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</si>
  <si>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</si>
  <si>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</si>
  <si>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</si>
  <si>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</si>
  <si>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</si>
  <si>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</si>
  <si>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</si>
  <si>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</si>
  <si>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</si>
  <si>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</si>
  <si>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</si>
  <si>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</si>
  <si>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</si>
  <si>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</si>
  <si>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</si>
  <si>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</si>
  <si>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</si>
  <si>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</si>
  <si>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</si>
  <si>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</si>
  <si>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</si>
  <si>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</si>
  <si>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</si>
  <si>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</si>
  <si>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</si>
  <si>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</si>
  <si>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</si>
  <si>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</si>
  <si>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</si>
  <si>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</si>
  <si>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</si>
  <si>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</si>
  <si>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</si>
  <si>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</si>
  <si>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</si>
  <si>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</si>
  <si>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</si>
  <si>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</si>
  <si>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</si>
  <si>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</si>
  <si>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</si>
  <si>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</si>
  <si>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</si>
  <si>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</si>
  <si>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</si>
  <si>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</si>
  <si>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</si>
  <si>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</si>
  <si>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</si>
  <si>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</si>
  <si>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</si>
  <si>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</si>
  <si>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</si>
  <si>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</si>
  <si>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</si>
  <si>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</si>
  <si>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</si>
  <si>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</si>
  <si>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</si>
  <si>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</si>
  <si>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</si>
  <si>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</si>
  <si>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</si>
  <si>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</si>
  <si>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</si>
  <si>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</si>
  <si>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</si>
  <si>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</si>
  <si>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</si>
  <si>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</si>
  <si>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</si>
  <si>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</si>
  <si>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</si>
  <si>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</si>
  <si>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</si>
  <si>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</si>
  <si>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</si>
  <si>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</si>
  <si>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</si>
  <si>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</si>
  <si>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</si>
  <si>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</si>
  <si>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</si>
  <si>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</si>
  <si>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</si>
  <si>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</si>
  <si>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</si>
  <si>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</si>
  <si>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</si>
  <si>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</si>
  <si>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</si>
  <si>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</si>
  <si>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</si>
  <si>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</si>
  <si>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</si>
  <si>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</si>
  <si>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</si>
  <si>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</si>
  <si>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</si>
  <si>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</si>
  <si>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</si>
  <si>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</si>
  <si>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</si>
  <si>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</si>
  <si>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</si>
  <si>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</si>
  <si>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</si>
  <si>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</si>
  <si>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</si>
  <si>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</si>
  <si>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</si>
  <si>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</si>
  <si>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</si>
  <si>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</si>
  <si>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</si>
  <si>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</si>
  <si>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</si>
  <si>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</si>
  <si>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</si>
  <si>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</si>
  <si>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</si>
  <si>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</si>
  <si>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</si>
  <si>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</si>
  <si>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</si>
  <si>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</si>
  <si>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</si>
  <si>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</si>
  <si>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</si>
  <si>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</si>
  <si>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</si>
  <si>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</si>
  <si>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</si>
  <si>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</si>
  <si>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</si>
  <si>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</si>
  <si>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</si>
  <si>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</si>
  <si>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</si>
  <si>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</si>
  <si>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</si>
  <si>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</si>
  <si>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</si>
  <si>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</si>
  <si>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</si>
  <si>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</si>
  <si>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</si>
  <si>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</si>
  <si>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</si>
  <si>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</si>
  <si>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</si>
  <si>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</si>
  <si>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</si>
  <si>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</si>
  <si>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</si>
  <si>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</si>
  <si>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</si>
  <si>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</si>
  <si>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</si>
  <si>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</si>
  <si>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</si>
  <si>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</si>
  <si>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</si>
  <si>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</si>
  <si>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</si>
  <si>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</si>
  <si>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</si>
  <si>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</si>
  <si>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</si>
  <si>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</si>
  <si>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</si>
  <si>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</si>
  <si>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</si>
  <si>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</si>
  <si>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</si>
  <si>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</si>
  <si>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</si>
  <si>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</si>
  <si>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</si>
  <si>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</si>
  <si>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</si>
  <si>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</si>
  <si>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</si>
  <si>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</si>
  <si>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</si>
  <si>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</si>
  <si>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</si>
  <si>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</si>
  <si>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</si>
  <si>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</si>
  <si>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</si>
  <si>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</si>
  <si>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</si>
  <si>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</si>
  <si>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</si>
  <si>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</si>
  <si>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</si>
  <si>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</si>
  <si>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</si>
  <si>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</si>
  <si>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</si>
  <si>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</si>
  <si>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</si>
  <si>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</si>
  <si>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</si>
  <si>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</si>
  <si>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</si>
  <si>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</si>
  <si>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</si>
  <si>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</si>
  <si>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</si>
  <si>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</si>
  <si>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</si>
  <si>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</si>
  <si>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</si>
  <si>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</si>
  <si>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</si>
  <si>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</si>
  <si>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</si>
  <si>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</si>
  <si>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</si>
  <si>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</si>
  <si>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</si>
  <si>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</si>
  <si>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</si>
  <si>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</si>
  <si>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</si>
  <si>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</si>
  <si>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</si>
  <si>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</si>
  <si>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</si>
  <si>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</si>
  <si>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</si>
  <si>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</si>
  <si>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</si>
  <si>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</si>
  <si>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</si>
  <si>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</si>
  <si>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</si>
  <si>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</si>
  <si>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</si>
  <si>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</si>
  <si>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</si>
  <si>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</si>
  <si>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</si>
  <si>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</si>
  <si>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</si>
  <si>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</si>
  <si>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</si>
  <si>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</si>
  <si>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</si>
  <si>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</si>
  <si>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</si>
  <si>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</si>
  <si>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</si>
  <si>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</si>
  <si>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</si>
  <si>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</si>
  <si>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</si>
  <si>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</si>
  <si>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</si>
  <si>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</si>
  <si>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</si>
  <si>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</si>
  <si>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</si>
  <si>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</si>
  <si>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</si>
  <si>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</si>
  <si>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</si>
  <si>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</si>
  <si>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</si>
  <si>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</si>
  <si>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</si>
  <si>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</si>
  <si>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</si>
  <si>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</si>
  <si>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</si>
  <si>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</si>
  <si>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</si>
  <si>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</si>
  <si>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</si>
  <si>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</si>
  <si>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</si>
  <si>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</si>
  <si>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</si>
  <si>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</si>
  <si>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</si>
  <si>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</si>
  <si>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</si>
  <si>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</si>
  <si>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</si>
  <si>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</si>
  <si>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</si>
  <si>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</si>
  <si>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</si>
  <si>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</si>
  <si>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</si>
  <si>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</si>
  <si>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</si>
  <si>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</si>
  <si>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</si>
  <si>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</si>
  <si>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</si>
  <si>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</si>
  <si>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</si>
  <si>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</si>
  <si>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</si>
  <si>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</si>
  <si>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</si>
  <si>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</si>
  <si>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</si>
  <si>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</si>
  <si>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</si>
  <si>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</si>
  <si>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</si>
  <si>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</si>
  <si>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</si>
  <si>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</si>
  <si>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</si>
  <si>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</si>
  <si>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</si>
  <si>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</si>
  <si>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</si>
  <si>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</si>
  <si>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</si>
  <si>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</si>
  <si>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</si>
  <si>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</si>
  <si>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</si>
  <si>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</si>
  <si>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</si>
  <si>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</si>
  <si>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</si>
  <si>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</si>
  <si>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</si>
  <si>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</si>
  <si>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</si>
  <si>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</si>
  <si>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</si>
  <si>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</si>
  <si>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</si>
  <si>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</si>
  <si>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</si>
  <si>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</si>
  <si>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</si>
  <si>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</si>
  <si>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</si>
  <si>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</si>
  <si>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</si>
  <si>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</si>
  <si>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</si>
  <si>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</si>
  <si>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</si>
  <si>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</si>
  <si>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</si>
  <si>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</si>
  <si>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</si>
  <si>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</si>
  <si>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</si>
  <si>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</si>
  <si>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</si>
  <si>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</si>
  <si>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</si>
  <si>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</si>
  <si>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</si>
  <si>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</si>
  <si>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</si>
  <si>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</si>
  <si>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</si>
  <si>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</si>
  <si>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</si>
  <si>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</si>
  <si>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</si>
  <si>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</si>
  <si>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</si>
  <si>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</si>
  <si>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</si>
  <si>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</si>
  <si>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</si>
  <si>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</si>
  <si>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</si>
  <si>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</si>
  <si>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</si>
  <si>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</si>
  <si>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</si>
  <si>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</si>
  <si>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</si>
  <si>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</si>
  <si>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</si>
  <si>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</si>
  <si>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</si>
  <si>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</si>
  <si>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</si>
  <si>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</si>
  <si>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</si>
  <si>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</si>
  <si>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</si>
  <si>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</si>
  <si>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</si>
  <si>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</si>
  <si>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</si>
  <si>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</si>
  <si>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</si>
  <si>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</si>
  <si>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</si>
  <si>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</si>
  <si>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</si>
  <si>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</si>
  <si>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</si>
  <si>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</si>
  <si>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</si>
  <si>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</si>
  <si>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</si>
  <si>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</si>
  <si>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</si>
  <si>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</si>
  <si>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</si>
  <si>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</si>
  <si>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</si>
  <si>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</si>
  <si>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</si>
  <si>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</si>
  <si>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</si>
  <si>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</si>
  <si>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</si>
  <si>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</si>
  <si>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</si>
  <si>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</si>
  <si>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</si>
  <si>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</si>
  <si>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</si>
  <si>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</si>
  <si>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</si>
  <si>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</si>
  <si>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</si>
  <si>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</si>
  <si>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</si>
  <si>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</si>
  <si>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</si>
  <si>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</si>
  <si>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</si>
  <si>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</si>
  <si>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</si>
  <si>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</si>
  <si>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</si>
  <si>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</si>
  <si>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</si>
  <si>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</si>
  <si>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</si>
  <si>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</si>
  <si>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</si>
  <si>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</si>
  <si>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</si>
  <si>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</si>
  <si>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</si>
  <si>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</si>
  <si>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</si>
  <si>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</si>
  <si>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</si>
  <si>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</si>
  <si>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</si>
  <si>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</si>
  <si>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</si>
  <si>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</si>
  <si>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</si>
  <si>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</si>
  <si>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</si>
  <si>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</si>
  <si>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</si>
  <si>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</si>
  <si>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</si>
  <si>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</si>
  <si>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</si>
  <si>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</si>
  <si>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</si>
  <si>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</si>
  <si>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</si>
  <si>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</si>
  <si>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</si>
  <si>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</si>
  <si>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</si>
  <si>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</si>
  <si>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</si>
  <si>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</si>
  <si>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</si>
  <si>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</si>
  <si>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</si>
  <si>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</si>
  <si>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</si>
  <si>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</si>
  <si>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</si>
  <si>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</si>
  <si>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</si>
  <si>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</si>
  <si>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</si>
  <si>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</si>
  <si>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</si>
  <si>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</si>
  <si>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</si>
  <si>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</si>
  <si>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</si>
  <si>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</si>
  <si>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</si>
  <si>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</si>
  <si>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</si>
  <si>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</si>
  <si>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</si>
  <si>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</si>
  <si>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</si>
  <si>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</si>
  <si>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</si>
  <si>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</si>
  <si>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</si>
  <si>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</si>
  <si>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</si>
  <si>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</si>
  <si>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</si>
  <si>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</si>
  <si>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</si>
  <si>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</si>
  <si>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</si>
  <si>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</si>
  <si>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</si>
  <si>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</si>
  <si>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</si>
  <si>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</si>
  <si>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</si>
  <si>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</si>
  <si>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</si>
  <si>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</si>
  <si>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</si>
  <si>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</si>
  <si>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</si>
  <si>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</si>
  <si>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</si>
  <si>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</si>
  <si>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</si>
  <si>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</si>
  <si>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</si>
  <si>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</si>
  <si>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</si>
  <si>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</si>
  <si>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</si>
  <si>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</si>
  <si>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</si>
  <si>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</si>
  <si>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</si>
  <si>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</si>
  <si>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</si>
  <si>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</si>
  <si>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</si>
  <si>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</si>
  <si>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</si>
  <si>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</si>
  <si>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</si>
  <si>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</si>
  <si>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</si>
  <si>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</si>
  <si>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</si>
  <si>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</si>
  <si>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</si>
  <si>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</si>
  <si>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</si>
  <si>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</si>
  <si>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</si>
  <si>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</si>
  <si>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</si>
  <si>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</si>
  <si>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</si>
  <si>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</si>
  <si>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</si>
  <si>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</si>
  <si>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</si>
  <si>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</si>
  <si>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</si>
  <si>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</si>
  <si>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</si>
  <si>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</si>
  <si>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</si>
  <si>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</si>
  <si>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</si>
  <si>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</si>
  <si>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</si>
  <si>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</si>
  <si>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</si>
  <si>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</si>
  <si>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</si>
  <si>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</si>
  <si>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</si>
  <si>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</si>
  <si>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</si>
  <si>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</si>
  <si>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</si>
  <si>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</si>
  <si>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</si>
  <si>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</si>
  <si>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</si>
  <si>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</si>
  <si>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</si>
  <si>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</si>
  <si>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</si>
  <si>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</si>
  <si>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</si>
  <si>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</si>
  <si>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</si>
  <si>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</si>
  <si>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</si>
  <si>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</si>
  <si>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</si>
  <si>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</si>
  <si>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</si>
  <si>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</si>
  <si>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</si>
  <si>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</si>
  <si>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</si>
  <si>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</si>
  <si>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</si>
  <si>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</si>
  <si>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</si>
  <si>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</si>
  <si>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</si>
  <si>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</si>
  <si>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</si>
  <si>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</si>
  <si>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</si>
  <si>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</si>
  <si>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</si>
  <si>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</si>
  <si>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</si>
  <si>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</si>
  <si>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</si>
  <si>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</si>
  <si>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</si>
  <si>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</si>
  <si>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</si>
  <si>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</si>
  <si>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</si>
  <si>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</si>
  <si>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</si>
  <si>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</si>
  <si>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</si>
  <si>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</si>
  <si>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</si>
  <si>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</si>
  <si>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</si>
  <si>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</si>
  <si>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</si>
  <si>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</si>
  <si>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</si>
  <si>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</si>
  <si>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</si>
  <si>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</si>
  <si>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</si>
  <si>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</si>
  <si>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</si>
  <si>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</si>
  <si>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</si>
  <si>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</si>
  <si>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</si>
  <si>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</si>
  <si>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</si>
  <si>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</si>
  <si>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</si>
  <si>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</si>
  <si>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</si>
  <si>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</si>
  <si>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</si>
  <si>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</si>
  <si>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</si>
  <si>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</si>
  <si>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</si>
  <si>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</si>
  <si>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</si>
  <si>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</si>
  <si>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</si>
  <si>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</si>
  <si>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</si>
  <si>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</si>
  <si>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</si>
  <si>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</si>
  <si>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</si>
  <si>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</si>
  <si>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</si>
  <si>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</si>
  <si>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</si>
  <si>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</si>
  <si>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</si>
  <si>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</si>
  <si>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</si>
  <si>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</si>
  <si>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</si>
  <si>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</si>
  <si>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</si>
  <si>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</si>
  <si>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</si>
  <si>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</si>
  <si>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</si>
  <si>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</si>
  <si>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</si>
  <si>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</si>
  <si>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</si>
  <si>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</si>
  <si>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</si>
  <si>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</si>
  <si>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</si>
  <si>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</si>
  <si>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</si>
  <si>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</si>
  <si>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</si>
  <si>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</si>
  <si>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</si>
  <si>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</si>
  <si>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</si>
  <si>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</si>
  <si>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</si>
  <si>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</si>
  <si>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</si>
  <si>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</si>
  <si>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</si>
  <si>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</si>
  <si>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</si>
  <si>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</si>
  <si>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</si>
  <si>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</si>
  <si>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</si>
  <si>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</si>
  <si>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</si>
  <si>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</si>
  <si>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</si>
  <si>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</si>
  <si>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</si>
  <si>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</si>
  <si>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</si>
  <si>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</si>
  <si>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</si>
  <si>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</si>
  <si>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</si>
  <si>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</si>
  <si>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</si>
  <si>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</si>
  <si>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</si>
  <si>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</si>
  <si>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</si>
  <si>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</si>
  <si>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</si>
  <si>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</si>
  <si>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</si>
  <si>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</si>
  <si>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</si>
  <si>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</si>
  <si>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</si>
  <si>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</si>
  <si>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</si>
  <si>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</si>
  <si>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</si>
  <si>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</si>
  <si>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</si>
  <si>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</si>
  <si>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</si>
  <si>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</si>
  <si>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</si>
  <si>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</si>
  <si>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</si>
  <si>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</si>
  <si>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</si>
  <si>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</si>
  <si>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</si>
  <si>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</si>
  <si>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</si>
  <si>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</si>
  <si>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</si>
  <si>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</si>
  <si>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</si>
  <si>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</si>
  <si>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</si>
  <si>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</si>
  <si>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</si>
  <si>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</si>
  <si>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</si>
  <si>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</si>
  <si>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</si>
  <si>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</si>
  <si>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</si>
  <si>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</si>
  <si>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</si>
  <si>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</si>
  <si>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</si>
  <si>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</si>
  <si>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</si>
  <si>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</si>
  <si>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</si>
  <si>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</si>
  <si>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</si>
  <si>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</si>
  <si>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</si>
  <si>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</si>
  <si>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</si>
  <si>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</si>
  <si>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</si>
  <si>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</si>
  <si>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</si>
  <si>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</si>
  <si>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</si>
  <si>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</si>
  <si>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</si>
  <si>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</si>
  <si>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</si>
  <si>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</si>
  <si>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</si>
  <si>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</si>
  <si>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</si>
  <si>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</si>
  <si>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</si>
  <si>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</si>
  <si>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</si>
  <si>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</si>
  <si>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</si>
  <si>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</si>
  <si>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</si>
  <si>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</si>
  <si>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</si>
  <si>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</si>
  <si>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</si>
  <si>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</si>
  <si>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</si>
  <si>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</si>
  <si>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</si>
  <si>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</si>
  <si>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</si>
  <si>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</si>
  <si>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</si>
  <si>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</si>
  <si>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</si>
  <si>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</si>
  <si>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</si>
  <si>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</si>
  <si>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</si>
  <si>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</si>
  <si>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</si>
  <si>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</si>
  <si>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</si>
  <si>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</si>
  <si>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</si>
  <si>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</si>
  <si>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</si>
  <si>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</si>
  <si>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</si>
  <si>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</si>
  <si>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</si>
  <si>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</si>
  <si>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</si>
  <si>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</si>
  <si>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</si>
  <si>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</si>
  <si>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</si>
  <si>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</si>
  <si>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</si>
  <si>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</si>
  <si>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</si>
  <si>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</si>
  <si>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</si>
  <si>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</si>
  <si>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</si>
  <si>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</si>
  <si>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</si>
  <si>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</si>
  <si>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</si>
  <si>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</si>
  <si>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</si>
  <si>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</si>
  <si>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</si>
  <si>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</si>
  <si>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</si>
  <si>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</si>
  <si>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</si>
  <si>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</si>
  <si>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</si>
  <si>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</si>
  <si>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</si>
  <si>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</si>
  <si>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</si>
  <si>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</si>
  <si>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</si>
  <si>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</si>
  <si>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</si>
  <si>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</si>
  <si>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</si>
  <si>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</si>
  <si>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</si>
  <si>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</si>
  <si>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</si>
  <si>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</si>
  <si>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</si>
  <si>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</si>
  <si>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</si>
  <si>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</si>
  <si>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</si>
  <si>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</si>
  <si>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</si>
  <si>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</si>
  <si>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</si>
  <si>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</si>
  <si>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</si>
  <si>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</si>
  <si>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</si>
  <si>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</si>
  <si>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</si>
  <si>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</si>
  <si>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</si>
  <si>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</si>
  <si>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</si>
  <si>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</si>
  <si>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</si>
  <si>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</si>
  <si>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</si>
  <si>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</si>
  <si>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</si>
  <si>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</si>
  <si>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</si>
  <si>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</si>
  <si>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</si>
  <si>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</si>
  <si>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</si>
  <si>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</si>
  <si>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</si>
  <si>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</si>
  <si>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</si>
  <si>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</si>
  <si>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</si>
  <si>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</si>
  <si>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</si>
  <si>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</si>
  <si>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</si>
  <si>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</si>
  <si>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</si>
  <si>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</si>
  <si>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</si>
  <si>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</si>
  <si>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</si>
  <si>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</si>
  <si>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</si>
  <si>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</si>
  <si>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</si>
  <si>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</si>
  <si>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</si>
  <si>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</si>
  <si>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</si>
  <si>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</si>
  <si>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</si>
  <si>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</si>
  <si>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</si>
  <si>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</si>
  <si>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</si>
  <si>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</si>
  <si>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</si>
  <si>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</si>
  <si>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</si>
  <si>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</si>
  <si>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</si>
  <si>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</si>
  <si>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</si>
  <si>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</si>
  <si>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</si>
  <si>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</si>
  <si>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</si>
  <si>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</si>
  <si>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</si>
  <si>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</si>
  <si>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</si>
  <si>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</si>
  <si>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</si>
  <si>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</si>
  <si>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</si>
  <si>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</si>
  <si>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</si>
  <si>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</si>
  <si>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</si>
  <si>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</si>
  <si>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</si>
  <si>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</si>
  <si>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</si>
  <si>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</si>
  <si>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</si>
  <si>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</si>
  <si>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</si>
  <si>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</si>
  <si>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</si>
  <si>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</si>
  <si>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</si>
  <si>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</si>
  <si>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</si>
  <si>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</si>
  <si>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</si>
  <si>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</si>
  <si>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</si>
  <si>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</si>
  <si>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</si>
  <si>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</si>
  <si>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</si>
  <si>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</si>
  <si>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</si>
  <si>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</si>
  <si>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</si>
  <si>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</si>
  <si>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</si>
  <si>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</si>
  <si>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</si>
  <si>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</si>
  <si>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</si>
  <si>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</si>
  <si>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</si>
  <si>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</si>
  <si>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</si>
  <si>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</si>
  <si>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</si>
  <si>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</si>
  <si>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</si>
  <si>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</si>
  <si>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</si>
  <si>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</si>
  <si>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</si>
  <si>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</si>
  <si>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</si>
  <si>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</si>
  <si>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</si>
  <si>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</si>
  <si>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</si>
  <si>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</si>
  <si>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</si>
  <si>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</si>
  <si>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</si>
  <si>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</si>
  <si>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</si>
  <si>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</si>
  <si>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</si>
  <si>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</si>
  <si>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</si>
  <si>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</si>
  <si>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</si>
  <si>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</si>
  <si>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</si>
  <si>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</si>
  <si>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</si>
  <si>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</si>
  <si>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</si>
  <si>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</si>
  <si>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</si>
  <si>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</si>
  <si>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</si>
  <si>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</si>
  <si>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</si>
  <si>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</si>
  <si>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</si>
  <si>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</si>
  <si>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</si>
  <si>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</si>
  <si>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</si>
  <si>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</si>
  <si>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</si>
  <si>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</si>
  <si>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</si>
  <si>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</si>
  <si>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</si>
  <si>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</si>
  <si>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</si>
  <si>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</si>
  <si>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</si>
  <si>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</si>
  <si>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</si>
  <si>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</si>
  <si>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</si>
  <si>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</si>
  <si>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</si>
  <si>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</si>
  <si>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</si>
  <si>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</si>
  <si>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</si>
  <si>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</si>
  <si>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</si>
  <si>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</si>
  <si>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</si>
  <si>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</si>
  <si>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</si>
  <si>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</si>
  <si>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</si>
  <si>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</si>
  <si>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</si>
  <si>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</si>
  <si>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</si>
  <si>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</si>
  <si>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</si>
  <si>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</si>
  <si>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</si>
  <si>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</si>
  <si>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</si>
  <si>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</si>
  <si>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</si>
  <si>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</si>
  <si>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</si>
  <si>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</si>
  <si>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</si>
  <si>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</si>
  <si>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</si>
  <si>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</si>
  <si>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</si>
  <si>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</si>
  <si>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</si>
  <si>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</si>
  <si>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</si>
  <si>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</si>
  <si>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</si>
  <si>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</si>
  <si>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</si>
  <si>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</si>
  <si>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</si>
  <si>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</si>
  <si>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</si>
  <si>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</si>
  <si>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</si>
  <si>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</si>
  <si>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</si>
  <si>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</si>
  <si>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</si>
  <si>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</si>
  <si>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</si>
  <si>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</si>
  <si>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</si>
  <si>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</si>
  <si>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</si>
  <si>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</si>
  <si>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</si>
  <si>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</si>
  <si>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</si>
  <si>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</si>
  <si>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</si>
  <si>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</si>
  <si>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</si>
  <si>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</si>
  <si>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</si>
  <si>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</si>
  <si>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</si>
  <si>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</si>
  <si>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</si>
  <si>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</si>
  <si>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</si>
  <si>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</si>
  <si>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</si>
  <si>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</si>
  <si>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</si>
  <si>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</si>
  <si>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</si>
  <si>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</si>
  <si>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</si>
  <si>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</si>
  <si>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</si>
  <si>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</si>
  <si>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</si>
  <si>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</si>
  <si>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</si>
  <si>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</si>
  <si>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</si>
  <si>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</si>
  <si>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</si>
  <si>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</si>
  <si>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</si>
  <si>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</si>
  <si>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</si>
  <si>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</si>
  <si>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</si>
  <si>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</si>
  <si>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</si>
  <si>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</si>
  <si>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</si>
  <si>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</si>
  <si>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</si>
  <si>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</si>
  <si>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</si>
  <si>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</si>
  <si>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</si>
  <si>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</si>
  <si>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</si>
  <si>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</si>
  <si>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</si>
  <si>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</si>
  <si>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</si>
  <si>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</si>
  <si>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</si>
  <si>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</si>
  <si>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</si>
  <si>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</si>
  <si>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</si>
  <si>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</si>
  <si>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</si>
  <si>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</si>
  <si>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</si>
  <si>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</si>
  <si>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</si>
  <si>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</si>
  <si>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</si>
  <si>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</si>
  <si>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</si>
  <si>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</si>
  <si>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</si>
  <si>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</si>
  <si>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</si>
  <si>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</si>
  <si>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</si>
  <si>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</si>
  <si>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</si>
  <si>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</si>
  <si>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</si>
  <si>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</si>
  <si>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</si>
  <si>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</si>
  <si>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</si>
  <si>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</si>
  <si>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</si>
  <si>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</si>
  <si>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</si>
  <si>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</si>
  <si>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</si>
  <si>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</si>
  <si>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</si>
  <si>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</si>
  <si>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</si>
  <si>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</si>
  <si>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</si>
  <si>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</si>
  <si>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</si>
  <si>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</si>
  <si>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</si>
  <si>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</si>
  <si>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</si>
  <si>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</si>
  <si>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</si>
  <si>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</si>
  <si>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</si>
  <si>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</si>
  <si>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</si>
  <si>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</si>
  <si>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</si>
  <si>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</si>
  <si>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</si>
  <si>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</si>
  <si>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</si>
  <si>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</si>
  <si>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</si>
  <si>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</si>
  <si>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</si>
  <si>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</si>
  <si>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</si>
  <si>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</si>
  <si>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</si>
  <si>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</si>
  <si>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</si>
  <si>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</si>
  <si>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</si>
  <si>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</si>
  <si>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</si>
  <si>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</si>
  <si>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</si>
  <si>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</si>
  <si>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</si>
  <si>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</si>
  <si>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</si>
  <si>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</si>
  <si>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</si>
  <si>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</si>
  <si>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</si>
  <si>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</si>
  <si>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</si>
  <si>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</si>
  <si>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</si>
  <si>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</si>
  <si>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</si>
  <si>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</si>
  <si>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</si>
  <si>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</si>
  <si>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</si>
  <si>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</si>
  <si>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</si>
  <si>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</si>
  <si>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</si>
  <si>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</si>
  <si>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</si>
  <si>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</si>
  <si>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</si>
  <si>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</si>
  <si>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</si>
  <si>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</si>
  <si>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</si>
  <si>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</si>
  <si>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</si>
  <si>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</si>
  <si>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</si>
  <si>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</si>
  <si>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</si>
  <si>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</si>
  <si>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</si>
  <si>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</si>
  <si>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</si>
  <si>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</si>
  <si>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</si>
  <si>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</si>
  <si>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</si>
  <si>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</si>
  <si>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</si>
  <si>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</si>
  <si>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</si>
  <si>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</si>
  <si>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</si>
  <si>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</si>
  <si>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</si>
  <si>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</si>
  <si>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</si>
  <si>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</si>
  <si>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</si>
  <si>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</si>
  <si>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</si>
  <si>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</si>
  <si>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</si>
  <si>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</si>
  <si>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</si>
  <si>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</si>
  <si>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</si>
  <si>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</si>
  <si>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</si>
  <si>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</si>
  <si>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</si>
  <si>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</si>
  <si>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</si>
  <si>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</si>
  <si>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</si>
  <si>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</si>
  <si>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</si>
  <si>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</si>
  <si>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</si>
  <si>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</si>
  <si>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</si>
  <si>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</si>
  <si>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</si>
  <si>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</si>
  <si>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</si>
  <si>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</si>
  <si>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</si>
  <si>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</si>
  <si>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</si>
  <si>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</si>
  <si>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</si>
  <si>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</si>
  <si>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</si>
  <si>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</si>
  <si>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</si>
  <si>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</si>
  <si>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</si>
  <si>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</si>
  <si>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</si>
  <si>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</si>
  <si>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</si>
  <si>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</si>
  <si>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</si>
  <si>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</si>
  <si>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</si>
  <si>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</si>
  <si>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</si>
  <si>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</si>
  <si>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</si>
  <si>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</si>
  <si>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</si>
  <si>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</si>
  <si>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</si>
  <si>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</si>
  <si>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</si>
  <si>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</si>
  <si>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</si>
  <si>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</si>
  <si>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</si>
  <si>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</si>
  <si>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</si>
  <si>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</si>
  <si>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</si>
  <si>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</si>
  <si>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</si>
  <si>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</si>
  <si>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</si>
  <si>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</si>
  <si>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</si>
  <si>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</si>
  <si>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</si>
  <si>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</si>
  <si>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</si>
  <si>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</si>
  <si>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</si>
  <si>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</si>
  <si>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</si>
  <si>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</si>
  <si>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</si>
  <si>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</si>
  <si>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</si>
  <si>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</si>
  <si>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</si>
  <si>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</si>
  <si>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</si>
  <si>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</si>
  <si>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</si>
  <si>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</si>
  <si>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</si>
  <si>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</si>
  <si>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</si>
  <si>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</si>
  <si>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</si>
  <si>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</si>
  <si>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</si>
  <si>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</si>
  <si>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</si>
  <si>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</si>
  <si>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</si>
  <si>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</si>
  <si>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</si>
  <si>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</si>
  <si>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</si>
  <si>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</si>
  <si>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</si>
  <si>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</si>
  <si>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</si>
  <si>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</si>
  <si>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</si>
  <si>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</si>
  <si>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</si>
  <si>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</si>
  <si>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</si>
  <si>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</si>
  <si>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</si>
  <si>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</si>
  <si>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</si>
  <si>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</si>
  <si>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</si>
  <si>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</si>
  <si>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</si>
  <si>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</si>
  <si>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</si>
  <si>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</si>
  <si>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</si>
  <si>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</si>
  <si>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</si>
  <si>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</si>
  <si>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</si>
  <si>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</si>
  <si>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</si>
  <si>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</si>
  <si>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</si>
  <si>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</si>
  <si>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</si>
  <si>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</si>
  <si>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</si>
  <si>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</si>
  <si>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</si>
  <si>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</si>
  <si>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</si>
  <si>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</si>
  <si>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</si>
  <si>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</si>
  <si>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</si>
  <si>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</si>
  <si>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</si>
  <si>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</si>
  <si>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</si>
  <si>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</si>
  <si>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</si>
  <si>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</si>
  <si>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</si>
  <si>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</si>
  <si>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</si>
  <si>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</si>
  <si>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</si>
  <si>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</si>
  <si>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</si>
  <si>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</si>
  <si>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</si>
  <si>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</si>
  <si>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</si>
  <si>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</si>
  <si>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</si>
  <si>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</si>
  <si>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</si>
  <si>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</si>
  <si>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</si>
  <si>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</si>
  <si>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</si>
  <si>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</si>
  <si>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</si>
  <si>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</si>
  <si>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</si>
  <si>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</si>
  <si>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</si>
  <si>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</si>
  <si>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</si>
  <si>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</si>
  <si>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</si>
  <si>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</si>
  <si>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</si>
  <si>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</si>
  <si>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</si>
  <si>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</si>
  <si>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</si>
  <si>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</si>
  <si>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</si>
  <si>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</si>
  <si>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</si>
  <si>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</si>
  <si>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</si>
  <si>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</si>
  <si>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</si>
  <si>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</si>
  <si>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</si>
  <si>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</si>
  <si>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</si>
  <si>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</si>
  <si>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</si>
  <si>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</si>
  <si>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</si>
  <si>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</si>
  <si>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</si>
  <si>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</si>
  <si>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</si>
  <si>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</si>
  <si>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</si>
  <si>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</si>
  <si>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</si>
  <si>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</si>
  <si>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</si>
  <si>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</si>
  <si>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</si>
  <si>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</si>
  <si>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</si>
  <si>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</si>
  <si>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</si>
  <si>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</si>
  <si>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</si>
  <si>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</si>
  <si>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</si>
  <si>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</si>
  <si>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</si>
  <si>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</si>
  <si>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</si>
  <si>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</si>
  <si>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</si>
  <si>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</si>
  <si>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</si>
  <si>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</si>
  <si>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</si>
  <si>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</si>
  <si>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</si>
  <si>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</si>
  <si>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</si>
  <si>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</si>
  <si>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</si>
  <si>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</si>
  <si>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</si>
  <si>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</si>
  <si>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</si>
  <si>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</si>
  <si>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</si>
  <si>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</si>
  <si>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</si>
  <si>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</si>
  <si>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</si>
  <si>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</si>
  <si>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</si>
  <si>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</si>
  <si>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</si>
  <si>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</si>
  <si>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</si>
  <si>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</si>
  <si>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</si>
  <si>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</si>
  <si>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</si>
  <si>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</si>
  <si>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</si>
  <si>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</si>
  <si>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</si>
  <si>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</si>
  <si>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</si>
  <si>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</si>
  <si>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</si>
  <si>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</si>
  <si>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</si>
  <si>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</si>
  <si>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</si>
  <si>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</si>
  <si>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</si>
  <si>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</si>
  <si>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</si>
  <si>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</si>
  <si>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</si>
  <si>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</si>
  <si>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</si>
  <si>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</si>
  <si>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</si>
  <si>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</si>
  <si>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</si>
  <si>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</si>
  <si>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</si>
  <si>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</si>
  <si>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</si>
  <si>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</si>
  <si>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</si>
  <si>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</si>
  <si>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</si>
  <si>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</si>
  <si>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</si>
  <si>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</si>
  <si>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</si>
  <si>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</si>
  <si>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</si>
  <si>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</si>
  <si>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</si>
  <si>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</si>
  <si>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</si>
  <si>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</si>
  <si>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</si>
  <si>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</si>
  <si>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</si>
  <si>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</si>
  <si>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</si>
  <si>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</si>
  <si>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</si>
  <si>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</si>
  <si>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</si>
  <si>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</si>
  <si>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</si>
  <si>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</si>
  <si>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</si>
  <si>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</si>
  <si>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</si>
  <si>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</si>
  <si>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</si>
  <si>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</si>
  <si>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</si>
  <si>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</si>
  <si>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</si>
  <si>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</si>
  <si>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</si>
  <si>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</si>
  <si>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</si>
  <si>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</si>
  <si>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</si>
  <si>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</si>
  <si>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</si>
  <si>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</si>
  <si>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</si>
  <si>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</si>
  <si>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</si>
  <si>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</si>
  <si>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</si>
  <si>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</si>
  <si>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</si>
  <si>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</si>
  <si>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</si>
  <si>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</si>
  <si>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</si>
  <si>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</si>
  <si>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</si>
  <si>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</si>
  <si>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</si>
  <si>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</si>
  <si>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</si>
  <si>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</si>
  <si>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</si>
  <si>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</si>
  <si>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</si>
  <si>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</si>
  <si>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</si>
  <si>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</si>
  <si>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</si>
  <si>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</si>
  <si>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</si>
  <si>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</si>
  <si>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</si>
  <si>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</si>
  <si>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</si>
  <si>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</si>
  <si>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</si>
  <si>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</si>
  <si>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</si>
  <si>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</si>
  <si>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</si>
  <si>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</si>
  <si>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</si>
  <si>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</si>
  <si>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</si>
  <si>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</si>
  <si>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</si>
  <si>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</si>
  <si>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</si>
  <si>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</si>
  <si>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</si>
  <si>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</si>
  <si>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</si>
  <si>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</si>
  <si>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</si>
  <si>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</si>
  <si>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</si>
  <si>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</si>
  <si>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</si>
  <si>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</si>
  <si>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</si>
  <si>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</si>
  <si>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</si>
  <si>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</si>
  <si>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</si>
  <si>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</si>
  <si>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</si>
  <si>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</si>
  <si>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</si>
  <si>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</si>
  <si>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</si>
  <si>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</si>
  <si>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</si>
  <si>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</si>
  <si>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</si>
  <si>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</si>
  <si>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</si>
  <si>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</si>
  <si>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</si>
  <si>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</si>
  <si>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</si>
  <si>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</si>
  <si>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</si>
  <si>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</si>
  <si>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</si>
  <si>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</si>
  <si>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</si>
  <si>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</si>
  <si>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</si>
  <si>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</si>
  <si>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</si>
  <si>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</si>
  <si>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</si>
  <si>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</si>
  <si>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</si>
  <si>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</si>
  <si>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</si>
  <si>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</si>
  <si>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</si>
  <si>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</si>
  <si>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</si>
  <si>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</si>
  <si>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</si>
  <si>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</si>
  <si>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</si>
  <si>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</si>
  <si>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</si>
  <si>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</si>
  <si>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</si>
  <si>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</si>
  <si>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</si>
  <si>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</si>
  <si>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</si>
  <si>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</si>
  <si>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</si>
  <si>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</si>
  <si>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</si>
  <si>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</si>
  <si>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</si>
  <si>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</si>
  <si>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</si>
  <si>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</si>
  <si>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</si>
  <si>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</si>
  <si>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</si>
  <si>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</si>
  <si>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</si>
  <si>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</si>
  <si>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</si>
  <si>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</si>
  <si>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</si>
  <si>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</si>
  <si>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</si>
  <si>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</si>
  <si>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</si>
  <si>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</si>
  <si>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</si>
  <si>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</si>
  <si>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</si>
  <si>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</si>
  <si>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</si>
  <si>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</si>
  <si>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</si>
  <si>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</si>
  <si>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</si>
  <si>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</si>
  <si>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</si>
  <si>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</si>
  <si>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</si>
  <si>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</si>
  <si>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</si>
  <si>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</si>
  <si>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</si>
  <si>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</si>
  <si>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</si>
  <si>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</si>
  <si>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</si>
  <si>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</si>
  <si>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</si>
  <si>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</si>
  <si>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</si>
  <si>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</si>
  <si>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</si>
  <si>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</si>
  <si>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</si>
  <si>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</si>
  <si>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</si>
  <si>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</si>
  <si>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</si>
  <si>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</si>
  <si>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</si>
  <si>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</si>
  <si>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</si>
  <si>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</si>
  <si>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</si>
  <si>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</si>
  <si>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</si>
  <si>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</si>
  <si>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</si>
  <si>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</si>
  <si>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</si>
  <si>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</si>
  <si>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</si>
  <si>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</si>
  <si>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</si>
  <si>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</si>
  <si>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</si>
  <si>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</si>
  <si>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</si>
  <si>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</si>
  <si>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</si>
  <si>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</si>
  <si>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</si>
  <si>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</si>
  <si>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</si>
  <si>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</si>
  <si>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</si>
  <si>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</si>
  <si>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</si>
  <si>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</si>
  <si>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</si>
  <si>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</si>
  <si>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</si>
  <si>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</si>
  <si>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</si>
  <si>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</si>
  <si>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</si>
  <si>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</si>
  <si>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</si>
  <si>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</si>
  <si>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</si>
  <si>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</si>
  <si>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</si>
  <si>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</si>
  <si>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</si>
  <si>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</si>
  <si>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</si>
  <si>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</si>
  <si>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</si>
  <si>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</si>
  <si>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</si>
  <si>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</si>
  <si>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</si>
  <si>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</si>
  <si>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</si>
  <si>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</si>
  <si>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</si>
  <si>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</si>
  <si>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</si>
  <si>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</si>
  <si>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</si>
  <si>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</si>
  <si>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</si>
  <si>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</si>
  <si>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</si>
  <si>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</si>
  <si>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</si>
  <si>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</si>
  <si>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</si>
  <si>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</si>
  <si>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</si>
  <si>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</si>
  <si>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</si>
  <si>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</si>
  <si>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</si>
  <si>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</si>
  <si>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</si>
  <si>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</si>
  <si>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</si>
  <si>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</si>
  <si>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</si>
  <si>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</si>
  <si>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</si>
  <si>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</si>
  <si>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</si>
  <si>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</si>
  <si>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</si>
  <si>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</si>
  <si>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</si>
  <si>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</si>
  <si>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</si>
  <si>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</si>
  <si>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</si>
  <si>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</si>
  <si>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</si>
  <si>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</si>
  <si>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</si>
  <si>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</si>
  <si>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</si>
  <si>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</si>
  <si>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</si>
  <si>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</si>
  <si>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</si>
  <si>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</si>
  <si>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</si>
  <si>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</si>
  <si>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</si>
  <si>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</si>
  <si>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</si>
  <si>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</si>
  <si>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</si>
  <si>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</si>
  <si>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</si>
  <si>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</si>
  <si>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</si>
  <si>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</si>
  <si>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</si>
  <si>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</si>
  <si>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</si>
  <si>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</si>
  <si>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</si>
  <si>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</si>
  <si>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</si>
  <si>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</si>
  <si>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</si>
  <si>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</si>
  <si>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</si>
  <si>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</si>
  <si>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</si>
  <si>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</si>
  <si>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</si>
  <si>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</si>
  <si>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</si>
  <si>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</si>
  <si>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</si>
  <si>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</si>
  <si>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</si>
  <si>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</si>
  <si>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</si>
  <si>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</si>
  <si>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</si>
  <si>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</si>
  <si>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</si>
  <si>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</si>
  <si>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</si>
  <si>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</si>
  <si>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</si>
  <si>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</si>
  <si>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</si>
  <si>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</si>
  <si>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</si>
  <si>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</si>
  <si>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</si>
  <si>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</si>
  <si>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</si>
  <si>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</si>
  <si>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</si>
  <si>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</si>
  <si>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</si>
  <si>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</si>
  <si>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</si>
  <si>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</si>
  <si>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</si>
  <si>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</si>
  <si>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</si>
  <si>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</si>
  <si>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</si>
  <si>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</si>
  <si>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</si>
  <si>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</si>
  <si>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</si>
  <si>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</si>
  <si>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</si>
  <si>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</si>
  <si>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</si>
  <si>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</si>
  <si>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</si>
  <si>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</si>
  <si>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</si>
  <si>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</si>
  <si>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</si>
  <si>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</si>
  <si>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</si>
  <si>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</si>
  <si>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</si>
  <si>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</si>
  <si>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</si>
  <si>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</si>
  <si>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</si>
  <si>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</si>
  <si>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</si>
  <si>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</si>
  <si>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</si>
  <si>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</si>
  <si>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</si>
  <si>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</si>
  <si>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</si>
  <si>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</si>
  <si>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</si>
  <si>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</si>
  <si>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</si>
  <si>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</si>
  <si>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</si>
  <si>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</si>
  <si>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</si>
  <si>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</si>
  <si>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</si>
  <si>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</si>
  <si>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</si>
  <si>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</si>
  <si>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</si>
  <si>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</si>
  <si>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</si>
  <si>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</si>
  <si>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</si>
  <si>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</si>
  <si>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</si>
  <si>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</si>
  <si>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</si>
  <si>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</si>
  <si>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</si>
  <si>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</si>
  <si>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</si>
  <si>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</si>
  <si>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</si>
  <si>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</si>
  <si>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</si>
  <si>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</si>
  <si>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</si>
  <si>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</si>
  <si>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</si>
  <si>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</si>
  <si>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</si>
  <si>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</si>
  <si>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</si>
  <si>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</si>
  <si>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</si>
  <si>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</si>
  <si>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</si>
  <si>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</si>
  <si>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</si>
  <si>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</si>
  <si>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</si>
  <si>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</si>
  <si>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</si>
  <si>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</si>
  <si>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</si>
  <si>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</si>
  <si>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</si>
  <si>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</si>
  <si>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</si>
  <si>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</si>
  <si>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</si>
  <si>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</si>
  <si>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</si>
  <si>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</si>
  <si>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</si>
  <si>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</si>
  <si>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</si>
  <si>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</si>
  <si>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</si>
  <si>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</si>
  <si>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</si>
  <si>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</si>
  <si>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</si>
  <si>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</si>
  <si>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</si>
  <si>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</si>
  <si>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</si>
  <si>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</si>
  <si>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</si>
  <si>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</si>
  <si>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</si>
  <si>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</si>
  <si>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</si>
  <si>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</si>
  <si>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</si>
  <si>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</si>
  <si>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</si>
  <si>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</si>
  <si>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</si>
  <si>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</si>
  <si>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</si>
  <si>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</si>
  <si>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</si>
  <si>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</si>
  <si>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</si>
  <si>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</si>
  <si>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</si>
  <si>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</si>
  <si>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</si>
  <si>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</si>
  <si>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</si>
  <si>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</si>
  <si>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</si>
  <si>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</si>
  <si>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</si>
  <si>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</si>
  <si>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</si>
  <si>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</si>
  <si>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</si>
  <si>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</si>
  <si>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</si>
  <si>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</si>
  <si>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</si>
  <si>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</si>
  <si>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</si>
  <si>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</si>
  <si>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</si>
  <si>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</si>
  <si>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</si>
  <si>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</si>
  <si>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</si>
  <si>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</si>
  <si>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</si>
  <si>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</si>
  <si>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</si>
  <si>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</si>
  <si>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</si>
  <si>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</si>
  <si>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</si>
  <si>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</si>
  <si>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</si>
  <si>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</si>
  <si>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</si>
  <si>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</si>
  <si>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</si>
  <si>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</si>
  <si>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</si>
  <si>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</si>
  <si>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</si>
  <si>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</si>
  <si>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</si>
  <si>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</si>
  <si>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</si>
  <si>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</si>
  <si>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</si>
  <si>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</si>
  <si>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</si>
  <si>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</si>
  <si>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</si>
  <si>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</si>
  <si>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</si>
  <si>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</si>
  <si>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</si>
  <si>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</si>
  <si>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</si>
  <si>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</si>
  <si>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</si>
  <si>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</si>
  <si>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</si>
  <si>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</si>
  <si>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</si>
  <si>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</si>
  <si>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</si>
  <si>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</si>
  <si>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</si>
  <si>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</si>
  <si>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</si>
  <si>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</si>
  <si>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</si>
  <si>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</si>
  <si>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</si>
  <si>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</si>
  <si>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</si>
  <si>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</si>
  <si>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</si>
  <si>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</si>
  <si>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</si>
  <si>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</si>
  <si>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</si>
  <si>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</si>
  <si>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</si>
  <si>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</si>
  <si>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</si>
  <si>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</si>
  <si>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</si>
  <si>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</si>
  <si>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</si>
  <si>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</si>
  <si>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</si>
  <si>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</si>
  <si>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</si>
  <si>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</si>
  <si>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</si>
  <si>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</si>
  <si>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</si>
  <si>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</si>
  <si>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</si>
  <si>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</si>
  <si>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</si>
  <si>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</si>
  <si>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</si>
  <si>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</si>
  <si>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</si>
  <si>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</si>
  <si>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</si>
  <si>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</si>
  <si>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</si>
  <si>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</si>
  <si>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</si>
  <si>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</si>
  <si>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</si>
  <si>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</si>
  <si>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</si>
  <si>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</si>
  <si>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</si>
  <si>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</si>
  <si>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</si>
  <si>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</si>
  <si>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</si>
  <si>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</si>
  <si>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</si>
  <si>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</si>
  <si>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</si>
  <si>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</si>
  <si>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</si>
  <si>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</si>
  <si>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</si>
  <si>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</si>
  <si>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</si>
  <si>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</si>
  <si>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</si>
  <si>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</si>
  <si>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</si>
  <si>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</si>
  <si>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</si>
  <si>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</si>
  <si>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</si>
  <si>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</si>
  <si>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</si>
  <si>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</si>
  <si>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</si>
  <si>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</si>
  <si>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</si>
  <si>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</si>
  <si>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</si>
  <si>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</si>
  <si>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</si>
  <si>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</si>
  <si>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</si>
  <si>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</si>
  <si>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</si>
  <si>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</si>
  <si>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</si>
  <si>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</si>
  <si>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</si>
  <si>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</si>
  <si>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</si>
  <si>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</si>
  <si>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</si>
  <si>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</si>
  <si>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</si>
  <si>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</si>
  <si>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</si>
  <si>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</si>
  <si>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</si>
  <si>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</si>
  <si>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</si>
  <si>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</si>
  <si>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</si>
  <si>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</si>
  <si>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</si>
  <si>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</si>
  <si>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</si>
  <si>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</si>
  <si>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</si>
  <si>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</si>
  <si>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</si>
  <si>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</si>
  <si>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</si>
  <si>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</si>
  <si>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</si>
  <si>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</si>
  <si>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</si>
  <si>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</si>
  <si>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</si>
  <si>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</si>
  <si>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</si>
  <si>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</si>
  <si>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</si>
  <si>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</si>
  <si>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</si>
  <si>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</si>
  <si>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</si>
  <si>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</si>
  <si>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</si>
  <si>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</si>
  <si>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</si>
  <si>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</si>
  <si>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</si>
  <si>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</si>
  <si>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</si>
  <si>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</si>
  <si>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</si>
  <si>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</si>
  <si>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</si>
  <si>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</si>
  <si>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</si>
  <si>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</si>
  <si>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</si>
  <si>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</si>
  <si>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</si>
  <si>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</si>
  <si>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</si>
  <si>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</si>
  <si>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</si>
  <si>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</si>
  <si>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</si>
  <si>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</si>
  <si>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</si>
  <si>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</si>
  <si>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</si>
  <si>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</si>
  <si>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</si>
  <si>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</si>
  <si>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</si>
  <si>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</si>
  <si>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</si>
  <si>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</si>
  <si>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</si>
  <si>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</si>
  <si>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</si>
  <si>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</si>
  <si>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</si>
  <si>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</si>
  <si>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</si>
  <si>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</si>
  <si>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</si>
  <si>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</si>
  <si>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</si>
  <si>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</si>
  <si>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</si>
  <si>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</si>
  <si>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</si>
  <si>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</si>
  <si>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</si>
  <si>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</si>
  <si>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</si>
  <si>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</si>
  <si>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</si>
  <si>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</si>
  <si>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</si>
  <si>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</si>
  <si>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</si>
  <si>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</si>
  <si>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</si>
  <si>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</si>
  <si>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</si>
  <si>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</si>
  <si>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</si>
  <si>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</si>
  <si>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</si>
  <si>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</si>
  <si>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</si>
  <si>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</si>
  <si>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</si>
  <si>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</si>
  <si>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</si>
  <si>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</si>
  <si>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</si>
  <si>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</si>
  <si>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</si>
  <si>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</si>
  <si>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</si>
  <si>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</si>
  <si>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</si>
  <si>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</si>
  <si>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</si>
  <si>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</si>
  <si>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</si>
  <si>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</si>
  <si>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</si>
  <si>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</si>
  <si>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</si>
  <si>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</si>
  <si>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</si>
  <si>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</si>
  <si>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</si>
  <si>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</si>
  <si>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</si>
  <si>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</si>
  <si>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</si>
  <si>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</si>
  <si>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</si>
  <si>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</si>
  <si>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</si>
  <si>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</si>
  <si>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</si>
  <si>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</si>
  <si>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</si>
  <si>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</si>
  <si>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</si>
  <si>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</si>
  <si>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</si>
  <si>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</si>
  <si>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</si>
  <si>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</si>
  <si>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</si>
  <si>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</si>
  <si>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</si>
  <si>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</si>
  <si>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</si>
  <si>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</si>
  <si>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</si>
  <si>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</si>
  <si>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</si>
  <si>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</si>
  <si>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</si>
  <si>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</si>
  <si>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</si>
  <si>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</si>
  <si>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</si>
  <si>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</si>
  <si>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</si>
  <si>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</si>
  <si>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</si>
  <si>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</si>
  <si>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</si>
  <si>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</si>
  <si>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</si>
  <si>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</si>
  <si>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</si>
  <si>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</si>
  <si>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</si>
  <si>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</si>
  <si>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</si>
  <si>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</si>
  <si>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</si>
  <si>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</si>
  <si>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</si>
  <si>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</si>
  <si>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</si>
  <si>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</si>
  <si>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</si>
  <si>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</si>
  <si>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</si>
  <si>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</si>
  <si>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</si>
  <si>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</si>
  <si>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</si>
  <si>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</si>
  <si>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</si>
  <si>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</si>
  <si>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</si>
  <si>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</si>
  <si>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</si>
  <si>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</si>
  <si>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</si>
  <si>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</si>
  <si>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</si>
  <si>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</si>
  <si>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</si>
  <si>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</si>
  <si>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</si>
  <si>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</si>
  <si>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</si>
  <si>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</si>
  <si>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</si>
  <si>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</si>
  <si>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</si>
  <si>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</si>
  <si>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</si>
  <si>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</si>
  <si>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</si>
  <si>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</si>
  <si>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</si>
  <si>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</si>
  <si>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</si>
  <si>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</si>
  <si>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</si>
  <si>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</si>
  <si>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</si>
  <si>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</si>
  <si>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</si>
  <si>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</si>
  <si>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</si>
  <si>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</si>
  <si>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</si>
  <si>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</si>
  <si>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</si>
  <si>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</si>
  <si>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</si>
  <si>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</si>
  <si>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</si>
  <si>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</si>
  <si>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</si>
  <si>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</si>
  <si>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</si>
  <si>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</si>
  <si>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</si>
  <si>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</si>
  <si>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</si>
  <si>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</si>
  <si>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</si>
  <si>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</si>
  <si>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</si>
  <si>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</si>
  <si>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</si>
  <si>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</si>
  <si>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</si>
  <si>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</si>
  <si>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</si>
  <si>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</si>
  <si>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</si>
  <si>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</si>
  <si>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</si>
  <si>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</si>
  <si>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</si>
  <si>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</si>
  <si>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</si>
  <si>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</si>
  <si>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</si>
  <si>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</si>
  <si>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</si>
  <si>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</si>
  <si>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</si>
  <si>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</si>
  <si>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</si>
  <si>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</si>
  <si>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</si>
  <si>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</si>
  <si>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</si>
  <si>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</si>
  <si>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</si>
  <si>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</si>
  <si>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</si>
  <si>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</si>
  <si>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</si>
  <si>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</si>
  <si>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</si>
  <si>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</si>
  <si>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</si>
  <si>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</si>
  <si>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</si>
  <si>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</si>
  <si>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</si>
  <si>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</si>
  <si>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</si>
  <si>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</si>
  <si>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</si>
  <si>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</si>
  <si>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</si>
  <si>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</si>
  <si>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</si>
  <si>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</si>
  <si>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</si>
  <si>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</si>
  <si>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</si>
  <si>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</si>
  <si>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</si>
  <si>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</si>
  <si>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</si>
  <si>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</si>
  <si>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</si>
  <si>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</si>
  <si>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</si>
  <si>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</si>
  <si>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</si>
  <si>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</si>
  <si>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</si>
  <si>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</si>
  <si>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</si>
  <si>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</si>
  <si>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</si>
  <si>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</si>
  <si>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</si>
  <si>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</si>
  <si>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</si>
  <si>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</si>
  <si>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</si>
  <si>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</si>
  <si>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</si>
  <si>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</si>
  <si>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</si>
  <si>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</si>
  <si>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</si>
  <si>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</si>
  <si>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</si>
  <si>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</si>
  <si>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</si>
  <si>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</si>
  <si>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</si>
  <si>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</si>
  <si>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</si>
  <si>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</si>
  <si>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</si>
  <si>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</si>
  <si>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</si>
  <si>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</si>
  <si>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</si>
  <si>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</si>
  <si>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</si>
  <si>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</si>
  <si>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</si>
  <si>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</si>
  <si>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</si>
  <si>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</si>
  <si>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</si>
  <si>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</si>
  <si>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</si>
  <si>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</si>
  <si>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</si>
  <si>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</si>
  <si>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</si>
  <si>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</si>
  <si>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</si>
  <si>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</si>
  <si>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</si>
  <si>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</si>
  <si>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</si>
  <si>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</si>
  <si>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</si>
  <si>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</si>
  <si>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</si>
  <si>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</si>
  <si>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</si>
  <si>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</si>
  <si>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</si>
  <si>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</si>
  <si>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</si>
  <si>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</si>
  <si>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</si>
  <si>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</si>
  <si>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</si>
  <si>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</si>
  <si>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</si>
  <si>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</si>
  <si>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</si>
  <si>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</si>
  <si>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</si>
  <si>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</si>
  <si>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</si>
  <si>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</si>
  <si>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</si>
  <si>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</si>
  <si>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</si>
  <si>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</si>
  <si>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</si>
  <si>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</si>
  <si>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</si>
  <si>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</si>
  <si>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</si>
  <si>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</si>
  <si>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</si>
  <si>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</si>
  <si>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</si>
  <si>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</si>
  <si>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</si>
  <si>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</si>
  <si>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</si>
  <si>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</si>
  <si>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</si>
  <si>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</si>
  <si>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</si>
  <si>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</si>
  <si>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</si>
  <si>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</si>
  <si>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</si>
  <si>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</si>
  <si>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</si>
  <si>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</si>
  <si>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</si>
  <si>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</si>
  <si>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</si>
  <si>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</si>
  <si>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</si>
  <si>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</si>
  <si>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</si>
  <si>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</si>
  <si>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</si>
  <si>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</si>
  <si>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</si>
  <si>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</si>
  <si>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</si>
  <si>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</si>
  <si>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</si>
  <si>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</si>
  <si>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</si>
  <si>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</si>
  <si>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</si>
  <si>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</si>
  <si>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</si>
  <si>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</si>
  <si>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</si>
  <si>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</si>
  <si>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</si>
  <si>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</si>
  <si>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</si>
  <si>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</si>
  <si>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</si>
  <si>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</si>
  <si>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</si>
  <si>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</si>
  <si>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</si>
  <si>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</si>
  <si>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</si>
  <si>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</si>
  <si>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</si>
  <si>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</si>
  <si>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</si>
  <si>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</si>
  <si>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</si>
  <si>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</si>
  <si>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</si>
  <si>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</si>
  <si>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</si>
  <si>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</si>
  <si>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</si>
  <si>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</si>
  <si>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</si>
  <si>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</si>
  <si>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</si>
  <si>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</si>
  <si>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</si>
  <si>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</si>
  <si>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</si>
  <si>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</si>
  <si>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</si>
  <si>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</si>
  <si>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</si>
  <si>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</si>
  <si>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</si>
  <si>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</si>
  <si>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</si>
  <si>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</si>
  <si>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</si>
  <si>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</si>
  <si>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</si>
  <si>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</si>
  <si>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</si>
  <si>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</si>
  <si>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</si>
  <si>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</si>
  <si>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</si>
  <si>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</si>
  <si>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</si>
  <si>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</si>
  <si>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</si>
  <si>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</si>
  <si>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</si>
  <si>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</si>
  <si>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</si>
  <si>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</si>
  <si>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</si>
  <si>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</si>
  <si>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</si>
  <si>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</si>
  <si>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</si>
  <si>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</si>
  <si>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</si>
  <si>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</si>
  <si>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</si>
  <si>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</si>
  <si>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</si>
  <si>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</si>
  <si>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</si>
  <si>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</si>
  <si>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</si>
  <si>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</si>
  <si>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</si>
  <si>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</si>
  <si>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</si>
  <si>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</si>
  <si>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</si>
  <si>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</si>
  <si>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</si>
  <si>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</si>
  <si>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</si>
  <si>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</si>
  <si>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</si>
  <si>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</si>
  <si>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</si>
  <si>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</si>
  <si>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</si>
  <si>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</si>
  <si>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</si>
  <si>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</si>
  <si>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</si>
  <si>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</si>
  <si>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</si>
  <si>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</si>
  <si>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</si>
  <si>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</si>
  <si>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</si>
  <si>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</si>
  <si>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</si>
  <si>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</si>
  <si>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</si>
  <si>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</si>
  <si>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</si>
  <si>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</si>
  <si>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</si>
  <si>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</si>
  <si>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</si>
  <si>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</si>
  <si>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</si>
  <si>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</si>
  <si>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</si>
  <si>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</si>
  <si>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</si>
  <si>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</si>
  <si>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</si>
  <si>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</si>
  <si>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</si>
  <si>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</si>
  <si>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</si>
  <si>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</si>
  <si>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</si>
  <si>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</si>
  <si>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</si>
  <si>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</si>
  <si>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</si>
  <si>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</si>
  <si>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</si>
  <si>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</si>
  <si>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</si>
  <si>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</si>
  <si>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</si>
  <si>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</si>
  <si>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</si>
  <si>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</si>
  <si>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</si>
  <si>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</si>
  <si>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</si>
  <si>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</si>
  <si>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</si>
  <si>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</si>
  <si>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</si>
  <si>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</si>
  <si>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</si>
  <si>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</si>
  <si>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</si>
  <si>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</si>
  <si>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</si>
  <si>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</si>
  <si>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</si>
  <si>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</si>
  <si>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</si>
  <si>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</si>
  <si>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</si>
  <si>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</si>
  <si>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</si>
  <si>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</si>
  <si>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</si>
  <si>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</si>
  <si>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</si>
  <si>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</si>
  <si>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</si>
  <si>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</si>
  <si>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</si>
  <si>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</si>
  <si>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</si>
  <si>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</si>
  <si>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</si>
  <si>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</si>
  <si>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</si>
  <si>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</si>
  <si>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</si>
  <si>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</si>
  <si>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</si>
  <si>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</si>
  <si>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</si>
  <si>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</si>
  <si>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</si>
  <si>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</si>
  <si>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</si>
  <si>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</si>
  <si>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</si>
  <si>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</si>
  <si>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</si>
  <si>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</si>
  <si>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</si>
  <si>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</si>
  <si>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</si>
  <si>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</si>
  <si>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</si>
  <si>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</si>
  <si>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</si>
  <si>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</si>
  <si>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</si>
  <si>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</si>
  <si>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</si>
  <si>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</si>
  <si>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</si>
  <si>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</si>
  <si>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</si>
  <si>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</si>
  <si>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</si>
  <si>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</si>
  <si>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</si>
  <si>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</si>
  <si>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</si>
  <si>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</si>
  <si>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</si>
  <si>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</si>
  <si>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</si>
  <si>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</si>
  <si>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</si>
  <si>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</si>
  <si>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</si>
  <si>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</si>
  <si>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</si>
  <si>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</si>
  <si>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</si>
  <si>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</si>
  <si>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</si>
  <si>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</si>
  <si>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</si>
  <si>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</si>
  <si>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</si>
  <si>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</si>
  <si>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</si>
  <si>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</si>
  <si>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</si>
  <si>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</si>
  <si>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</si>
  <si>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</si>
  <si>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</si>
  <si>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</si>
  <si>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</si>
  <si>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</si>
  <si>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</si>
  <si>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</si>
  <si>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</si>
  <si>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</si>
  <si>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</si>
  <si>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</si>
  <si>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</si>
  <si>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</si>
  <si>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</si>
  <si>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</si>
  <si>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</si>
  <si>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</si>
  <si>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</si>
  <si>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</si>
  <si>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</si>
  <si>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</si>
  <si>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</si>
  <si>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</si>
  <si>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</si>
  <si>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</si>
  <si>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</si>
  <si>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</si>
  <si>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</si>
  <si>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</si>
  <si>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</si>
  <si>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</si>
  <si>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</si>
  <si>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</si>
  <si>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</si>
  <si>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</si>
  <si>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</si>
  <si>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</si>
  <si>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</si>
  <si>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</si>
  <si>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</si>
  <si>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</si>
  <si>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</si>
  <si>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</si>
  <si>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</si>
  <si>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</si>
  <si>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</si>
  <si>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</si>
  <si>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</si>
  <si>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</si>
  <si>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</si>
  <si>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</si>
  <si>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</si>
  <si>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</si>
  <si>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</si>
  <si>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</si>
  <si>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</si>
  <si>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</si>
  <si>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</si>
  <si>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</si>
  <si>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</si>
  <si>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</si>
  <si>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</si>
  <si>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</si>
  <si>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</si>
  <si>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</si>
  <si>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</si>
  <si>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</si>
  <si>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</si>
  <si>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</si>
  <si>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</si>
  <si>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</si>
  <si>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</si>
  <si>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</si>
  <si>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</si>
  <si>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</si>
  <si>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</si>
  <si>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</si>
  <si>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</si>
  <si>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</si>
  <si>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</si>
  <si>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</si>
  <si>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</si>
  <si>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</si>
  <si>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</si>
  <si>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</si>
  <si>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</si>
  <si>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</si>
  <si>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</si>
  <si>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</si>
  <si>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</si>
  <si>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</si>
  <si>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</si>
  <si>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</si>
  <si>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</si>
  <si>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</si>
  <si>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</si>
  <si>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</si>
  <si>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</si>
  <si>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</si>
  <si>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</si>
  <si>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</si>
  <si>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</si>
  <si>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</si>
  <si>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</si>
  <si>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</si>
  <si>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</si>
  <si>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</si>
  <si>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</si>
  <si>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</si>
  <si>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</si>
  <si>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</si>
  <si>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</si>
  <si>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</si>
  <si>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</si>
  <si>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</si>
  <si>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</si>
  <si>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</si>
  <si>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</si>
  <si>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</si>
  <si>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</si>
  <si>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</si>
  <si>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</si>
  <si>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</si>
  <si>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</si>
  <si>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</si>
  <si>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</si>
  <si>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</si>
  <si>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</si>
  <si>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</si>
  <si>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</si>
  <si>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</si>
  <si>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</si>
  <si>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</si>
  <si>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</si>
  <si>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</si>
  <si>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</si>
  <si>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</si>
  <si>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</si>
  <si>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</si>
  <si>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</si>
  <si>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</si>
  <si>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</si>
  <si>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</si>
  <si>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</si>
  <si>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</si>
  <si>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</si>
  <si>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</si>
  <si>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</si>
  <si>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</si>
  <si>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</si>
  <si>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</si>
  <si>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</si>
  <si>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</si>
  <si>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</si>
  <si>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</si>
  <si>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</si>
  <si>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</si>
  <si>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</si>
  <si>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</si>
  <si>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</si>
  <si>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</si>
  <si>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</si>
  <si>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</si>
  <si>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</si>
  <si>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</si>
  <si>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</si>
  <si>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</si>
  <si>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</si>
  <si>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</si>
  <si>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</si>
  <si>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</si>
  <si>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</si>
  <si>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</si>
  <si>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</si>
  <si>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</si>
  <si>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</si>
  <si>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</si>
  <si>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</si>
  <si>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</si>
  <si>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</si>
  <si>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</si>
  <si>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</si>
  <si>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</si>
  <si>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</si>
  <si>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</si>
  <si>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</si>
  <si>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</si>
  <si>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</si>
  <si>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</si>
  <si>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</si>
  <si>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</si>
  <si>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</si>
  <si>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</si>
  <si>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</si>
  <si>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</si>
  <si>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</si>
  <si>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</si>
  <si>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</si>
  <si>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</si>
  <si>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</si>
  <si>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</si>
  <si>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</si>
  <si>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</si>
  <si>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</si>
  <si>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</si>
  <si>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</si>
  <si>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</si>
  <si>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</si>
  <si>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</si>
  <si>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</si>
  <si>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</si>
  <si>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</si>
  <si>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</si>
  <si>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</si>
  <si>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</si>
  <si>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</si>
  <si>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</si>
  <si>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</si>
  <si>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</si>
  <si>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</si>
  <si>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</si>
  <si>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</si>
  <si>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</si>
  <si>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</si>
  <si>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</si>
  <si>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</si>
  <si>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</si>
  <si>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</si>
  <si>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</si>
  <si>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</si>
  <si>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</si>
  <si>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</si>
  <si>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</si>
  <si>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</si>
  <si>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</si>
  <si>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</si>
  <si>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</si>
  <si>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</si>
  <si>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</si>
  <si>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</si>
  <si>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</si>
  <si>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</si>
  <si>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</si>
  <si>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</si>
  <si>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</si>
  <si>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</si>
  <si>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</si>
  <si>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</si>
  <si>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</si>
  <si>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</si>
  <si>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</si>
  <si>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</si>
  <si>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</si>
  <si>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</si>
  <si>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</si>
  <si>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</si>
  <si>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</si>
  <si>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</si>
  <si>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</si>
  <si>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</si>
  <si>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</si>
  <si>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</si>
  <si>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</si>
  <si>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</si>
  <si>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</si>
  <si>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</si>
  <si>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</si>
  <si>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</si>
  <si>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</si>
  <si>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</si>
  <si>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</si>
  <si>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</si>
  <si>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</si>
  <si>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</si>
  <si>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</si>
  <si>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</si>
  <si>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</si>
  <si>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</si>
  <si>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</si>
  <si>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</si>
  <si>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</si>
  <si>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</si>
  <si>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</si>
  <si>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</si>
  <si>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</si>
  <si>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</si>
  <si>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</si>
  <si>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</si>
  <si>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</si>
  <si>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</si>
  <si>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</si>
  <si>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</si>
  <si>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</si>
  <si>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</si>
  <si>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</si>
  <si>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</si>
  <si>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</si>
  <si>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</si>
  <si>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</si>
  <si>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</si>
  <si>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</si>
  <si>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</si>
  <si>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</si>
  <si>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</si>
  <si>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</si>
  <si>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</si>
  <si>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</si>
  <si>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</si>
  <si>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</si>
  <si>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</si>
  <si>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</si>
  <si>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</si>
  <si>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</si>
  <si>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</si>
  <si>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</si>
  <si>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</si>
  <si>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</si>
  <si>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</si>
  <si>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</si>
  <si>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</si>
  <si>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</si>
  <si>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</si>
  <si>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</si>
  <si>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</si>
  <si>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</si>
  <si>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</si>
  <si>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</si>
  <si>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</si>
  <si>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</si>
  <si>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</si>
  <si>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</si>
  <si>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</si>
  <si>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</si>
  <si>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</si>
  <si>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</si>
  <si>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</si>
  <si>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</si>
  <si>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</si>
  <si>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</si>
  <si>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</si>
  <si>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</si>
  <si>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</si>
  <si>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</si>
  <si>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</si>
  <si>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</si>
  <si>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</si>
  <si>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</si>
  <si>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</si>
  <si>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</si>
  <si>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</si>
  <si>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</si>
  <si>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</si>
  <si>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</si>
  <si>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</si>
  <si>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</si>
  <si>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</si>
  <si>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</si>
  <si>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</si>
  <si>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</si>
  <si>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</si>
  <si>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</si>
  <si>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</si>
  <si>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</si>
  <si>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</si>
  <si>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</si>
  <si>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</si>
  <si>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</si>
  <si>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</si>
  <si>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</si>
  <si>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</si>
  <si>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</si>
  <si>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</si>
  <si>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</si>
  <si>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</si>
  <si>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</si>
  <si>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</si>
  <si>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</si>
  <si>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</si>
  <si>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</si>
  <si>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</si>
  <si>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</si>
  <si>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</si>
  <si>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</si>
  <si>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</si>
  <si>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</si>
  <si>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</si>
  <si>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</si>
  <si>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</si>
  <si>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</si>
  <si>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</si>
  <si>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</si>
  <si>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</si>
  <si>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</si>
  <si>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</si>
  <si>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</si>
  <si>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</si>
  <si>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</si>
  <si>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</si>
  <si>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</si>
  <si>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</si>
  <si>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</si>
  <si>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</si>
  <si>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</si>
  <si>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</si>
  <si>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</si>
  <si>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</si>
  <si>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</si>
  <si>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</si>
  <si>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</si>
  <si>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</si>
  <si>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</si>
  <si>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</si>
  <si>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</si>
  <si>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</si>
  <si>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</si>
  <si>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</si>
  <si>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</si>
  <si>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</si>
  <si>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</si>
  <si>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</si>
  <si>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</si>
  <si>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</si>
  <si>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</si>
  <si>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</si>
  <si>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</si>
  <si>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</si>
  <si>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</si>
  <si>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</si>
  <si>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</si>
  <si>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</si>
  <si>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</si>
  <si>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</si>
  <si>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</si>
  <si>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</si>
  <si>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</si>
  <si>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</si>
  <si>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</si>
  <si>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</si>
  <si>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</si>
  <si>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</si>
  <si>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</si>
  <si>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</si>
  <si>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</si>
  <si>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</si>
  <si>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</si>
  <si>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</si>
  <si>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</si>
  <si>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</si>
  <si>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</si>
  <si>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</si>
  <si>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</si>
  <si>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</si>
  <si>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</si>
  <si>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</si>
  <si>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</si>
  <si>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</si>
  <si>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</si>
  <si>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</si>
  <si>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</si>
  <si>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</si>
  <si>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</si>
  <si>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</si>
  <si>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</si>
  <si>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</si>
  <si>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</si>
  <si>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</si>
  <si>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</si>
  <si>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</si>
  <si>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</si>
  <si>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</si>
  <si>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</si>
  <si>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</si>
  <si>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</si>
  <si>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</si>
  <si>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</si>
  <si>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</si>
  <si>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</si>
  <si>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</si>
  <si>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</si>
  <si>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</si>
  <si>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</si>
  <si>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</si>
  <si>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</si>
  <si>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</si>
  <si>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</si>
  <si>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</si>
  <si>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</si>
  <si>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</si>
  <si>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</si>
  <si>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</si>
  <si>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</si>
  <si>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</si>
  <si>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</si>
  <si>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</si>
  <si>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</si>
  <si>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</si>
  <si>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</si>
  <si>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</si>
  <si>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</si>
  <si>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</si>
  <si>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</si>
  <si>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</si>
  <si>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</si>
  <si>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</si>
  <si>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</si>
  <si>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</si>
  <si>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</si>
  <si>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</si>
  <si>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</si>
  <si>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</si>
  <si>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</si>
  <si>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</si>
  <si>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</si>
  <si>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</si>
  <si>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</si>
  <si>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</si>
  <si>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</si>
  <si>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</si>
  <si>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</si>
  <si>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</si>
  <si>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</si>
  <si>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</si>
  <si>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</si>
  <si>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</si>
  <si>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</si>
  <si>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</si>
  <si>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</si>
  <si>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</si>
  <si>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</si>
  <si>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</si>
  <si>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</si>
  <si>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</si>
  <si>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</si>
  <si>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</si>
  <si>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</si>
  <si>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</si>
  <si>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</si>
  <si>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</si>
  <si>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</si>
  <si>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</si>
  <si>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</si>
  <si>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</si>
  <si>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</si>
  <si>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</si>
  <si>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</si>
  <si>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</si>
  <si>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</si>
  <si>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</si>
  <si>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</si>
  <si>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</si>
  <si>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</si>
  <si>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</si>
  <si>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</si>
  <si>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</si>
  <si>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</si>
  <si>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</si>
  <si>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</si>
  <si>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</si>
  <si>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</si>
  <si>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</si>
  <si>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</si>
  <si>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</si>
  <si>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</si>
  <si>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</si>
  <si>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</si>
  <si>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</si>
  <si>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</si>
  <si>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</si>
  <si>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</si>
  <si>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</si>
  <si>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</si>
  <si>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</si>
  <si>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</si>
  <si>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</si>
  <si>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</si>
  <si>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</si>
  <si>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</si>
  <si>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</si>
  <si>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</si>
  <si>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</si>
  <si>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</si>
  <si>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</si>
  <si>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</si>
  <si>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</si>
  <si>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</si>
  <si>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</si>
  <si>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</si>
  <si>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</si>
  <si>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</si>
  <si>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</si>
  <si>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</si>
  <si>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</si>
  <si>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</si>
  <si>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</si>
  <si>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</si>
  <si>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</si>
  <si>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</si>
  <si>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</si>
  <si>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</si>
  <si>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</si>
  <si>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</si>
  <si>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</si>
  <si>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</si>
  <si>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</si>
  <si>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</si>
  <si>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</si>
  <si>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</si>
  <si>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</si>
  <si>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</si>
  <si>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</si>
  <si>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</si>
  <si>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</si>
  <si>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</si>
  <si>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</si>
  <si>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</si>
  <si>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</si>
  <si>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</si>
  <si>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</si>
  <si>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</si>
  <si>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</si>
  <si>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</si>
  <si>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</si>
  <si>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</si>
  <si>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</si>
  <si>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</si>
  <si>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</si>
  <si>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</si>
  <si>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</si>
  <si>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</si>
  <si>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</si>
  <si>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</si>
  <si>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</si>
  <si>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</si>
  <si>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</si>
  <si>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</si>
  <si>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</si>
  <si>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</si>
  <si>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</si>
  <si>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</si>
  <si>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</si>
  <si>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</si>
  <si>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</si>
  <si>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</si>
  <si>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</si>
  <si>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</si>
  <si>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</si>
  <si>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</si>
  <si>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</si>
  <si>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</si>
  <si>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</si>
  <si>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</si>
  <si>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</si>
  <si>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</si>
  <si>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</si>
  <si>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</si>
  <si>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</si>
  <si>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</si>
  <si>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</si>
  <si>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</si>
  <si>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</si>
  <si>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</si>
  <si>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</si>
  <si>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</si>
  <si>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</si>
  <si>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</si>
  <si>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</si>
  <si>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</si>
  <si>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</si>
  <si>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</si>
  <si>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</si>
  <si>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</si>
  <si>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</si>
  <si>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</si>
  <si>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</si>
  <si>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</si>
  <si>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</si>
  <si>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</si>
  <si>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</si>
  <si>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</si>
  <si>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</si>
  <si>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</si>
  <si>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</si>
  <si>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</si>
  <si>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</si>
  <si>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</si>
  <si>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</si>
  <si>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</si>
  <si>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</si>
  <si>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</si>
  <si>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</si>
  <si>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</si>
  <si>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</si>
  <si>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</si>
  <si>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</si>
  <si>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</si>
  <si>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</si>
  <si>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</si>
  <si>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</si>
  <si>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</si>
  <si>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</si>
  <si>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</si>
  <si>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</si>
  <si>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</si>
  <si>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</si>
  <si>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</si>
  <si>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</si>
  <si>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</si>
  <si>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</si>
  <si>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</si>
  <si>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</si>
  <si>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</si>
  <si>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</si>
  <si>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</si>
  <si>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</si>
  <si>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</si>
  <si>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</si>
  <si>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</si>
  <si>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</si>
  <si>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</si>
  <si>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</si>
  <si>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</si>
  <si>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</si>
  <si>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</si>
  <si>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</si>
  <si>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</si>
  <si>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</si>
  <si>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</si>
  <si>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</si>
  <si>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</si>
  <si>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</si>
  <si>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</si>
  <si>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</si>
  <si>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</si>
  <si>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</si>
  <si>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</si>
  <si>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</si>
  <si>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</si>
  <si>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</si>
  <si>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</si>
  <si>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</si>
  <si>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</si>
  <si>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</si>
  <si>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</si>
  <si>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</si>
  <si>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</si>
  <si>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</si>
  <si>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</si>
  <si>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</si>
  <si>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</si>
  <si>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</si>
  <si>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</si>
  <si>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</si>
  <si>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</si>
  <si>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</si>
  <si>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</si>
  <si>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</si>
  <si>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</si>
  <si>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</si>
  <si>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</si>
  <si>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</si>
  <si>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</si>
  <si>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</si>
  <si>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</si>
  <si>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</si>
  <si>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</si>
  <si>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</si>
  <si>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</si>
  <si>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</si>
  <si>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</si>
  <si>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</si>
  <si>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</si>
  <si>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</si>
  <si>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</si>
  <si>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</si>
  <si>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</si>
  <si>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</si>
  <si>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</si>
  <si>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</si>
  <si>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</si>
  <si>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</si>
  <si>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</si>
  <si>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</si>
  <si>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</si>
  <si>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</si>
  <si>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</si>
  <si>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</si>
  <si>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</si>
  <si>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</si>
  <si>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</si>
  <si>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</si>
  <si>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</si>
  <si>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</si>
  <si>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</si>
  <si>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</si>
  <si>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</si>
  <si>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</si>
  <si>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</si>
  <si>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</si>
  <si>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</si>
  <si>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</si>
  <si>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</si>
  <si>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</si>
  <si>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</si>
  <si>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</si>
  <si>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</si>
  <si>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</si>
  <si>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</si>
  <si>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</si>
  <si>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</si>
  <si>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</si>
  <si>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</si>
  <si>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</si>
  <si>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</si>
  <si>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</si>
  <si>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</si>
  <si>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</si>
  <si>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</si>
  <si>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</si>
  <si>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</si>
  <si>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</si>
  <si>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</si>
  <si>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</si>
  <si>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</si>
  <si>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</si>
  <si>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</si>
  <si>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</si>
  <si>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</si>
  <si>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</si>
  <si>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</si>
  <si>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</si>
  <si>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</si>
  <si>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</si>
  <si>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</si>
  <si>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</si>
  <si>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</si>
  <si>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</si>
  <si>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</si>
  <si>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</si>
  <si>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</si>
  <si>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</si>
  <si>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</si>
  <si>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</si>
  <si>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</si>
  <si>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</si>
  <si>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</si>
  <si>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</si>
  <si>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</si>
  <si>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</si>
  <si>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</si>
  <si>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</si>
  <si>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</si>
  <si>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</si>
  <si>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</si>
  <si>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</si>
  <si>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</si>
  <si>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</si>
  <si>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</si>
  <si>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</si>
  <si>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</si>
  <si>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</si>
  <si>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</si>
  <si>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</si>
  <si>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</si>
  <si>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</si>
  <si>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</si>
  <si>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</si>
  <si>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</si>
  <si>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</si>
  <si>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</si>
  <si>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</si>
  <si>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</si>
  <si>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</si>
  <si>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</si>
  <si>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</si>
  <si>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</si>
  <si>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</si>
  <si>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</si>
  <si>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</si>
  <si>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</si>
  <si>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</si>
  <si>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</si>
  <si>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</si>
  <si>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</si>
  <si>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</si>
  <si>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</si>
  <si>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</si>
  <si>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</si>
  <si>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</si>
  <si>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</si>
  <si>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</si>
  <si>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</si>
  <si>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</si>
  <si>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</si>
  <si>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</si>
  <si>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</si>
  <si>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</si>
  <si>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</si>
  <si>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</si>
  <si>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</si>
  <si>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</si>
  <si>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</si>
  <si>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</si>
  <si>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</si>
  <si>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</si>
  <si>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</si>
  <si>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</si>
  <si>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</si>
  <si>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</si>
  <si>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</si>
  <si>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</si>
  <si>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</si>
  <si>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</si>
  <si>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</si>
  <si>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</si>
  <si>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</si>
  <si>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</si>
  <si>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</si>
  <si>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</si>
  <si>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</si>
  <si>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</si>
  <si>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</si>
  <si>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</si>
  <si>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</si>
  <si>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</si>
  <si>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</si>
  <si>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</si>
  <si>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</si>
  <si>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</si>
  <si>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</si>
  <si>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</si>
  <si>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</si>
  <si>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</si>
  <si>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</si>
  <si>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</si>
  <si>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</si>
  <si>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</si>
  <si>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</si>
  <si>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</si>
  <si>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</si>
  <si>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</si>
  <si>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</si>
  <si>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</si>
  <si>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</si>
  <si>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</si>
  <si>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</si>
  <si>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</si>
  <si>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</si>
  <si>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</si>
  <si>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</si>
  <si>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</si>
  <si>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</si>
  <si>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</si>
  <si>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</si>
  <si>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</si>
  <si>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</si>
  <si>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</si>
  <si>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</si>
  <si>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</si>
  <si>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</si>
  <si>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</si>
  <si>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</si>
  <si>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</si>
  <si>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</si>
  <si>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</si>
  <si>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</si>
  <si>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</si>
  <si>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</si>
  <si>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</si>
  <si>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</si>
  <si>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</si>
  <si>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</si>
  <si>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</si>
  <si>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</si>
  <si>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</si>
  <si>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</si>
  <si>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</si>
  <si>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</si>
  <si>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</si>
  <si>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</si>
  <si>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</si>
  <si>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</si>
  <si>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</si>
  <si>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</si>
  <si>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</si>
  <si>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</si>
  <si>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</si>
  <si>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</si>
  <si>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</si>
  <si>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</si>
  <si>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</si>
  <si>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</si>
  <si>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</si>
  <si>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</si>
  <si>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</si>
  <si>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</si>
  <si>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</si>
  <si>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</si>
  <si>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</si>
  <si>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</si>
  <si>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</si>
  <si>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</si>
  <si>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</si>
  <si>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</si>
  <si>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</si>
  <si>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</si>
  <si>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</si>
  <si>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</si>
  <si>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</si>
  <si>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</si>
  <si>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</si>
  <si>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</si>
  <si>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</si>
  <si>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</si>
  <si>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</si>
  <si>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</si>
  <si>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</si>
  <si>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</si>
  <si>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</si>
  <si>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</si>
  <si>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</si>
  <si>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</si>
  <si>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</si>
  <si>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</si>
  <si>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</si>
  <si>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</si>
  <si>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</si>
  <si>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</si>
  <si>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</si>
  <si>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</si>
  <si>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</si>
  <si>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</si>
  <si>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</si>
  <si>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</si>
  <si>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</si>
  <si>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</si>
  <si>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</si>
  <si>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</si>
  <si>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</si>
  <si>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</si>
  <si>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</si>
  <si>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</si>
  <si>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</si>
  <si>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</si>
  <si>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</si>
  <si>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</si>
  <si>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</si>
  <si>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</si>
  <si>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</si>
  <si>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</si>
  <si>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</si>
  <si>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</si>
  <si>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</si>
  <si>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</si>
  <si>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</si>
  <si>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</si>
  <si>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</si>
  <si>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</si>
  <si>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</si>
  <si>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</si>
  <si>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</si>
  <si>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</si>
  <si>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</si>
  <si>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</si>
  <si>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</si>
  <si>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</si>
  <si>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</si>
  <si>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</si>
  <si>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</si>
  <si>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</si>
  <si>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</si>
  <si>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</si>
  <si>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</si>
  <si>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</si>
  <si>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</si>
  <si>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</si>
  <si>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</si>
  <si>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</si>
  <si>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</si>
  <si>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</si>
  <si>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</si>
  <si>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</si>
  <si>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</si>
  <si>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</si>
  <si>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</si>
  <si>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</si>
  <si>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</si>
  <si>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</si>
  <si>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</si>
  <si>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</si>
  <si>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</si>
  <si>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</si>
  <si>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</si>
  <si>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</si>
  <si>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</si>
  <si>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</si>
  <si>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</si>
  <si>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</si>
  <si>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</si>
  <si>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</si>
  <si>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</si>
  <si>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</si>
  <si>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</si>
  <si>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</si>
  <si>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</si>
  <si>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</si>
  <si>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</si>
  <si>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</si>
  <si>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</si>
  <si>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</si>
  <si>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</si>
  <si>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</si>
  <si>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</si>
  <si>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</si>
  <si>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</si>
  <si>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</si>
  <si>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</si>
  <si>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</si>
  <si>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</si>
  <si>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</si>
  <si>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</si>
  <si>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</si>
  <si>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</si>
  <si>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</si>
  <si>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</si>
  <si>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</si>
  <si>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</si>
  <si>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</si>
  <si>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</si>
  <si>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</si>
  <si>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</si>
  <si>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</si>
  <si>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</si>
  <si>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</si>
  <si>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</si>
  <si>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</si>
  <si>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</si>
  <si>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</si>
  <si>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</si>
  <si>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</si>
  <si>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</si>
  <si>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</si>
  <si>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</si>
  <si>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</si>
  <si>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</si>
  <si>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</si>
  <si>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</si>
  <si>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</si>
  <si>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</si>
  <si>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</si>
  <si>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</si>
  <si>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</si>
  <si>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</si>
  <si>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</si>
  <si>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</si>
  <si>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</si>
  <si>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</si>
  <si>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</si>
  <si>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</si>
  <si>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</si>
  <si>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</si>
  <si>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</si>
  <si>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</si>
  <si>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</si>
  <si>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</si>
  <si>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</si>
  <si>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</si>
  <si>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</si>
  <si>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</si>
  <si>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</si>
  <si>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</si>
  <si>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</si>
  <si>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</si>
  <si>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</si>
  <si>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</si>
  <si>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</si>
  <si>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</si>
  <si>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</si>
  <si>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</si>
  <si>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</si>
  <si>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</si>
  <si>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</si>
  <si>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</si>
  <si>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</si>
  <si>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</si>
  <si>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</si>
  <si>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</si>
  <si>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</si>
  <si>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</si>
  <si>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</si>
  <si>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</si>
  <si>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</si>
  <si>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</si>
  <si>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</si>
  <si>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</si>
  <si>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</si>
  <si>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</si>
  <si>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</si>
  <si>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</si>
  <si>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</si>
  <si>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</si>
  <si>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</si>
  <si>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</si>
  <si>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</si>
  <si>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</si>
  <si>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</si>
  <si>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</si>
  <si>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</si>
  <si>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</si>
  <si>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</si>
  <si>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</si>
  <si>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</si>
  <si>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</si>
  <si>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</si>
  <si>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</si>
  <si>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</si>
  <si>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</si>
  <si>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</si>
  <si>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</si>
  <si>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</si>
  <si>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</si>
  <si>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</si>
  <si>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</si>
  <si>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</si>
  <si>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</si>
  <si>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</si>
  <si>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</si>
  <si>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</si>
  <si>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</si>
  <si>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</si>
  <si>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</si>
  <si>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</si>
  <si>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</si>
  <si>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</si>
  <si>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</si>
  <si>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</si>
  <si>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</si>
  <si>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</si>
  <si>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</si>
  <si>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</si>
  <si>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</si>
  <si>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</si>
  <si>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</si>
  <si>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</si>
  <si>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</si>
  <si>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</si>
  <si>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</si>
  <si>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</si>
  <si>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</si>
  <si>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</si>
  <si>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</si>
  <si>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</si>
  <si>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</si>
  <si>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</si>
  <si>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</si>
  <si>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</si>
  <si>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</si>
  <si>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</si>
  <si>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</si>
  <si>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</si>
  <si>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</si>
  <si>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</si>
  <si>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</si>
  <si>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</si>
  <si>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</si>
  <si>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</si>
  <si>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</si>
  <si>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</si>
  <si>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</si>
  <si>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</si>
  <si>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</si>
  <si>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</si>
  <si>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</si>
  <si>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</si>
  <si>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</si>
  <si>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</si>
  <si>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</si>
  <si>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</si>
  <si>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</si>
  <si>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</si>
  <si>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</si>
  <si>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</si>
  <si>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</si>
  <si>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</si>
  <si>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</si>
  <si>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</si>
  <si>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</si>
  <si>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</si>
  <si>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</si>
  <si>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</si>
  <si>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</si>
  <si>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</si>
  <si>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</si>
  <si>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</si>
  <si>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</si>
  <si>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</si>
  <si>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</si>
  <si>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</si>
  <si>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</si>
  <si>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</si>
  <si>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</si>
  <si>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</si>
  <si>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</si>
  <si>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</si>
  <si>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</si>
  <si>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</si>
  <si>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</si>
  <si>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</si>
  <si>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</si>
  <si>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</si>
  <si>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</si>
  <si>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</si>
  <si>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</si>
  <si>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</si>
  <si>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</si>
  <si>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</si>
  <si>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</si>
  <si>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</si>
  <si>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</si>
  <si>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</si>
  <si>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</si>
  <si>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</si>
  <si>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</si>
  <si>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</si>
  <si>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</si>
  <si>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</si>
  <si>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</si>
  <si>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</si>
  <si>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</si>
  <si>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</si>
  <si>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</si>
  <si>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</si>
  <si>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</si>
  <si>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</si>
  <si>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</si>
  <si>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</si>
  <si>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</si>
  <si>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</si>
  <si>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</si>
  <si>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</si>
  <si>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</si>
  <si>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</si>
  <si>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</si>
  <si>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</si>
  <si>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</si>
  <si>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</si>
  <si>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</si>
  <si>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</si>
  <si>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</si>
  <si>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</si>
  <si>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</si>
  <si>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</si>
  <si>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</si>
  <si>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</si>
  <si>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</si>
  <si>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</si>
  <si>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</si>
  <si>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</si>
  <si>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</si>
  <si>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</si>
  <si>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</si>
  <si>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</si>
  <si>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</si>
  <si>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</si>
  <si>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</si>
  <si>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</si>
  <si>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</si>
  <si>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</si>
  <si>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</si>
  <si>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</si>
  <si>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</si>
  <si>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</si>
  <si>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</si>
  <si>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</si>
  <si>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</si>
  <si>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</si>
  <si>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</si>
  <si>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</si>
  <si>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</si>
  <si>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</si>
  <si>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</si>
  <si>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</si>
  <si>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</si>
  <si>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</si>
  <si>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</si>
  <si>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</si>
  <si>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</si>
  <si>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</si>
  <si>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</si>
  <si>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</si>
  <si>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</si>
  <si>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</si>
  <si>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</si>
  <si>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</si>
  <si>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</si>
  <si>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</si>
  <si>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</si>
  <si>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</si>
  <si>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</si>
  <si>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</si>
  <si>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</si>
  <si>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</si>
  <si>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</si>
  <si>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</si>
  <si>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</si>
  <si>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</si>
  <si>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</si>
  <si>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</si>
  <si>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</si>
  <si>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</si>
  <si>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</si>
  <si>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</si>
  <si>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</si>
  <si>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</si>
  <si>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</si>
  <si>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</si>
  <si>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</si>
  <si>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</si>
  <si>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</si>
  <si>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</si>
  <si>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</si>
  <si>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</si>
  <si>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</si>
  <si>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</si>
  <si>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</si>
  <si>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</si>
  <si>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</si>
  <si>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</si>
  <si>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</si>
  <si>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</si>
  <si>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</si>
  <si>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</si>
  <si>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</si>
  <si>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</si>
  <si>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</si>
  <si>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</si>
  <si>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</si>
  <si>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</si>
  <si>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</si>
  <si>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</si>
  <si>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</si>
  <si>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</si>
  <si>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</si>
  <si>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</si>
  <si>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</si>
  <si>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</si>
  <si>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</si>
  <si>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</si>
  <si>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</si>
  <si>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</si>
  <si>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</si>
  <si>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</si>
  <si>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</si>
  <si>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</si>
  <si>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</si>
  <si>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</si>
  <si>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</si>
  <si>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</si>
  <si>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</si>
  <si>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</si>
  <si>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</si>
  <si>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</si>
  <si>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</si>
  <si>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</si>
  <si>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</si>
  <si>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</si>
  <si>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</si>
  <si>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</si>
  <si>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</si>
  <si>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</si>
  <si>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</si>
  <si>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</si>
  <si>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</si>
  <si>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</si>
  <si>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</si>
  <si>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</si>
  <si>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</si>
  <si>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</si>
  <si>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</si>
  <si>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</si>
  <si>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</si>
  <si>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</si>
  <si>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</si>
  <si>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</si>
  <si>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</si>
  <si>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</si>
  <si>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</si>
  <si>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</si>
  <si>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</si>
  <si>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</si>
  <si>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</si>
  <si>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</si>
  <si>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</si>
  <si>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</si>
  <si>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</si>
  <si>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</si>
  <si>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</si>
  <si>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</si>
  <si>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</si>
  <si>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</si>
  <si>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</si>
  <si>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</si>
  <si>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</si>
  <si>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</si>
  <si>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</si>
  <si>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</si>
  <si>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</si>
  <si>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</si>
  <si>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</si>
  <si>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</si>
  <si>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</si>
  <si>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</si>
  <si>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</si>
  <si>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</si>
  <si>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</si>
  <si>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</si>
  <si>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</si>
  <si>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</si>
  <si>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</si>
  <si>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</si>
  <si>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</si>
  <si>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</si>
  <si>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</si>
  <si>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</si>
  <si>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</si>
  <si>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</si>
  <si>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</si>
  <si>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</si>
  <si>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</si>
  <si>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</si>
  <si>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</si>
  <si>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</si>
  <si>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</si>
  <si>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</si>
  <si>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</si>
  <si>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</si>
  <si>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</si>
  <si>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</si>
  <si>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</si>
  <si>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</si>
  <si>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</si>
  <si>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</si>
  <si>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</si>
  <si>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</si>
  <si>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</si>
  <si>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</si>
  <si>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</si>
  <si>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</si>
  <si>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</si>
  <si>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</si>
  <si>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</si>
  <si>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</si>
  <si>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</si>
  <si>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</si>
  <si>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</si>
  <si>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</si>
  <si>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</si>
  <si>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</si>
  <si>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</si>
  <si>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</si>
  <si>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</si>
  <si>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</si>
  <si>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</si>
  <si>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</si>
  <si>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</si>
  <si>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</si>
  <si>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</si>
  <si>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</si>
  <si>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</si>
  <si>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</si>
  <si>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</si>
  <si>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</si>
  <si>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</si>
  <si>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</si>
  <si>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</si>
  <si>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</si>
  <si>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</si>
  <si>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</si>
  <si>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</si>
  <si>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</si>
  <si>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</si>
  <si>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</si>
  <si>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</si>
  <si>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</si>
  <si>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</si>
  <si>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</si>
  <si>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</si>
  <si>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</si>
  <si>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</si>
  <si>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</si>
  <si>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</si>
  <si>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</si>
  <si>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</si>
  <si>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</si>
  <si>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</si>
  <si>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</si>
  <si>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</si>
  <si>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</si>
  <si>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</si>
  <si>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</si>
  <si>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</si>
  <si>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</si>
  <si>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</si>
  <si>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</si>
  <si>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</si>
  <si>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</si>
  <si>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</si>
  <si>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</si>
  <si>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</si>
  <si>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</si>
  <si>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</si>
  <si>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</si>
  <si>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</si>
  <si>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</si>
  <si>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</si>
  <si>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</si>
  <si>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</si>
  <si>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</si>
  <si>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</si>
  <si>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</si>
  <si>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</si>
  <si>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</si>
  <si>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</si>
  <si>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</si>
  <si>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</si>
  <si>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</si>
  <si>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</si>
  <si>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</si>
  <si>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</si>
  <si>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</si>
  <si>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</si>
  <si>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</si>
  <si>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</si>
  <si>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</si>
  <si>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</si>
  <si>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</si>
  <si>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</si>
  <si>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</si>
  <si>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</si>
  <si>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</si>
  <si>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</si>
  <si>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</si>
  <si>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</si>
  <si>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</si>
  <si>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</si>
  <si>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</si>
  <si>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</si>
  <si>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</si>
  <si>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</si>
  <si>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</si>
  <si>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</si>
  <si>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</si>
  <si>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</si>
  <si>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</si>
  <si>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</si>
  <si>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</si>
  <si>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</si>
  <si>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</si>
  <si>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</si>
  <si>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</si>
  <si>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</si>
  <si>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</si>
  <si>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</si>
  <si>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</si>
  <si>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</si>
  <si>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</si>
  <si>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</si>
  <si>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</si>
  <si>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</si>
  <si>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</si>
  <si>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</si>
  <si>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</si>
  <si>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</si>
  <si>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</si>
  <si>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</si>
  <si>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</si>
  <si>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</si>
  <si>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</si>
  <si>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</si>
  <si>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</si>
  <si>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</si>
  <si>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</si>
  <si>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</si>
  <si>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</si>
  <si>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</si>
  <si>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</si>
  <si>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</si>
  <si>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</si>
  <si>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</si>
  <si>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</si>
  <si>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</si>
  <si>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</si>
  <si>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</si>
  <si>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</si>
  <si>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</si>
  <si>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</si>
  <si>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</si>
  <si>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</si>
  <si>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</si>
  <si>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</si>
  <si>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</si>
  <si>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</si>
  <si>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</si>
  <si>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</si>
  <si>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</si>
  <si>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</si>
  <si>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</si>
  <si>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</si>
  <si>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</si>
  <si>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</si>
  <si>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</si>
  <si>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</si>
  <si>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</si>
  <si>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</si>
  <si>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</si>
  <si>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</si>
  <si>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</si>
  <si>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</si>
  <si>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</si>
  <si>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</si>
  <si>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</si>
  <si>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</si>
  <si>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</si>
  <si>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</si>
  <si>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</si>
  <si>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</si>
  <si>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</si>
  <si>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</si>
  <si>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</si>
  <si>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</si>
  <si>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</si>
  <si>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</si>
  <si>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</si>
  <si>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</si>
  <si>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</si>
  <si>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</si>
  <si>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</si>
  <si>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</si>
  <si>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</si>
  <si>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</si>
  <si>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</si>
  <si>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</si>
  <si>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</si>
  <si>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</si>
  <si>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</si>
  <si>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</si>
  <si>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</si>
  <si>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</si>
  <si>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</si>
  <si>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</si>
  <si>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</si>
  <si>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</si>
  <si>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</si>
  <si>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</si>
  <si>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</si>
  <si>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</si>
  <si>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</si>
  <si>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</si>
  <si>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</si>
  <si>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</si>
  <si>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</si>
  <si>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</si>
  <si>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</si>
  <si>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</si>
  <si>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</si>
  <si>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</si>
  <si>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</si>
  <si>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</si>
  <si>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</si>
  <si>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</si>
  <si>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</si>
  <si>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</si>
  <si>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</si>
  <si>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</si>
  <si>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</si>
  <si>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</si>
  <si>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</si>
  <si>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</si>
  <si>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</si>
  <si>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</si>
  <si>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</si>
  <si>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</si>
  <si>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</si>
  <si>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</si>
  <si>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</si>
  <si>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</si>
  <si>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</si>
  <si>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</si>
  <si>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</si>
  <si>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</si>
  <si>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</si>
  <si>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</si>
  <si>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</si>
  <si>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</si>
  <si>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</si>
  <si>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</si>
  <si>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</si>
  <si>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</si>
  <si>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</si>
  <si>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</si>
  <si>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</si>
  <si>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</si>
  <si>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</si>
  <si>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</si>
  <si>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</si>
  <si>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</si>
  <si>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</si>
  <si>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</si>
  <si>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</si>
  <si>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</si>
  <si>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</si>
  <si>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</si>
  <si>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</si>
  <si>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</si>
  <si>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</si>
  <si>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</si>
  <si>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</si>
  <si>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</si>
  <si>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</si>
  <si>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</si>
  <si>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</si>
  <si>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</si>
  <si>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</si>
  <si>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</si>
  <si>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</si>
  <si>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</si>
  <si>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</si>
  <si>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</si>
  <si>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</si>
  <si>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</si>
  <si>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</si>
  <si>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</si>
  <si>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</si>
  <si>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</si>
  <si>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</si>
  <si>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</si>
  <si>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</si>
  <si>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</si>
  <si>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</si>
  <si>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</si>
  <si>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</si>
  <si>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</si>
  <si>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</si>
  <si>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</si>
  <si>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</si>
  <si>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</si>
  <si>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</si>
  <si>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</si>
  <si>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</si>
  <si>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</si>
  <si>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</si>
  <si>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</si>
  <si>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</si>
  <si>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</si>
  <si>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</si>
  <si>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</si>
  <si>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</si>
  <si>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</si>
  <si>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</si>
  <si>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</si>
  <si>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</si>
  <si>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</si>
  <si>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</si>
  <si>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</si>
  <si>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</si>
  <si>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</si>
  <si>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</si>
  <si>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</si>
  <si>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</si>
  <si>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</si>
  <si>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</si>
  <si>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</si>
  <si>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</si>
  <si>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</si>
  <si>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</si>
  <si>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</si>
  <si>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</si>
  <si>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</si>
  <si>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</si>
  <si>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</si>
  <si>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</si>
  <si>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</si>
  <si>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</si>
  <si>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</si>
  <si>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</si>
  <si>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</si>
  <si>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</si>
  <si>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</si>
  <si>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</si>
  <si>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</si>
  <si>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</si>
  <si>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</si>
  <si>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</si>
  <si>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</si>
  <si>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</si>
  <si>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</si>
  <si>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</si>
  <si>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</si>
  <si>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</si>
  <si>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</si>
  <si>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</si>
  <si>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</si>
  <si>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</si>
  <si>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</si>
  <si>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</si>
  <si>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</si>
  <si>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</si>
  <si>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</si>
  <si>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</si>
  <si>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</si>
  <si>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</si>
  <si>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</si>
  <si>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</si>
  <si>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</si>
  <si>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</si>
  <si>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</si>
  <si>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</si>
  <si>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</si>
  <si>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</si>
  <si>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</si>
  <si>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</si>
  <si>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</si>
  <si>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</si>
  <si>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</si>
  <si>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</si>
  <si>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</si>
  <si>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</si>
  <si>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</si>
  <si>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</si>
  <si>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</si>
  <si>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</si>
  <si>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</si>
  <si>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</si>
  <si>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</si>
  <si>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</si>
  <si>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</si>
  <si>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</si>
  <si>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</si>
  <si>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</si>
  <si>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</si>
  <si>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</si>
  <si>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</si>
  <si>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</si>
  <si>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</si>
  <si>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</si>
  <si>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</si>
  <si>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</si>
  <si>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</si>
  <si>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</si>
  <si>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</si>
  <si>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</si>
  <si>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</si>
  <si>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</si>
  <si>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</si>
  <si>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</si>
  <si>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</si>
  <si>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</si>
  <si>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</si>
  <si>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</si>
  <si>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</si>
  <si>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</si>
  <si>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</si>
  <si>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</si>
  <si>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</si>
  <si>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</si>
  <si>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</si>
  <si>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</si>
  <si>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</si>
  <si>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</si>
  <si>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</si>
  <si>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</si>
  <si>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</si>
  <si>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</si>
  <si>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</si>
  <si>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</si>
  <si>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</si>
  <si>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</si>
  <si>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</si>
  <si>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</si>
  <si>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</si>
  <si>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</si>
  <si>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</si>
  <si>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</si>
  <si>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</si>
  <si>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</si>
  <si>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</si>
  <si>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</si>
  <si>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</si>
  <si>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</si>
  <si>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</si>
  <si>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</si>
  <si>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</si>
  <si>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</si>
  <si>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</si>
  <si>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</si>
  <si>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</si>
  <si>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</si>
  <si>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</si>
  <si>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</si>
  <si>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</si>
  <si>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</si>
  <si>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</si>
  <si>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</si>
  <si>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</si>
  <si>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</si>
  <si>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</si>
  <si>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</si>
  <si>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</si>
  <si>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</si>
  <si>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</si>
  <si>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</si>
  <si>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</si>
  <si>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</si>
  <si>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</si>
  <si>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</si>
  <si>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</si>
  <si>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</si>
  <si>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</si>
  <si>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</si>
  <si>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</si>
  <si>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</si>
  <si>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</si>
  <si>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</si>
  <si>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</si>
  <si>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</si>
  <si>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</si>
  <si>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</si>
  <si>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</si>
  <si>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</si>
  <si>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</si>
  <si>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</si>
  <si>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</si>
  <si>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</si>
  <si>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</si>
  <si>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</si>
  <si>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</si>
  <si>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</si>
  <si>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</si>
  <si>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</si>
  <si>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</si>
  <si>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</si>
  <si>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</si>
  <si>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</si>
  <si>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</si>
  <si>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</si>
  <si>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</si>
  <si>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</si>
  <si>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</si>
  <si>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</si>
  <si>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</si>
  <si>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</si>
  <si>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</si>
  <si>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</si>
  <si>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</si>
  <si>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</si>
  <si>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</si>
  <si>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</si>
  <si>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</si>
  <si>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</si>
  <si>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</si>
  <si>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</si>
  <si>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</si>
  <si>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</si>
  <si>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</si>
  <si>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</si>
  <si>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</si>
  <si>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</si>
  <si>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</si>
  <si>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</si>
  <si>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</si>
  <si>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</si>
  <si>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</si>
  <si>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</si>
  <si>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</si>
  <si>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</si>
  <si>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</si>
  <si>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</si>
  <si>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</si>
  <si>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</si>
  <si>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</si>
  <si>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</si>
  <si>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</si>
  <si>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</si>
  <si>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</si>
  <si>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</si>
  <si>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</si>
  <si>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</si>
  <si>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</si>
  <si>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</si>
  <si>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</si>
  <si>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</si>
  <si>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</si>
  <si>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</si>
  <si>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</si>
  <si>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</si>
  <si>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</si>
  <si>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</si>
  <si>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</si>
  <si>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</si>
  <si>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</si>
  <si>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</si>
  <si>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</si>
  <si>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</si>
  <si>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</si>
  <si>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</si>
  <si>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</si>
  <si>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</si>
  <si>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</si>
  <si>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</si>
  <si>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</si>
  <si>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</si>
  <si>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</si>
  <si>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</si>
  <si>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</si>
  <si>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</si>
  <si>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</si>
  <si>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</si>
  <si>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</si>
  <si>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</si>
  <si>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</si>
  <si>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</si>
  <si>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</si>
  <si>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</si>
  <si>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</si>
  <si>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</si>
  <si>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</si>
  <si>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</si>
  <si>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</si>
  <si>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</si>
  <si>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</si>
  <si>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</si>
  <si>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</si>
  <si>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</si>
  <si>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</si>
  <si>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</si>
  <si>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</si>
  <si>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</si>
  <si>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</si>
  <si>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</si>
  <si>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</si>
  <si>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</si>
  <si>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</si>
  <si>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</si>
  <si>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</si>
  <si>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</si>
  <si>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</si>
  <si>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</si>
  <si>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</si>
  <si>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</si>
  <si>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</si>
  <si>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</si>
  <si>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</si>
  <si>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</si>
  <si>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</si>
  <si>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</si>
  <si>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</si>
  <si>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</si>
  <si>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</si>
  <si>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</si>
  <si>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</si>
  <si>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</si>
  <si>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</si>
  <si>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</si>
  <si>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</si>
  <si>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</si>
  <si>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</si>
  <si>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</si>
  <si>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</si>
  <si>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</si>
  <si>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</si>
  <si>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</si>
  <si>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</si>
  <si>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</si>
  <si>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</si>
  <si>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</si>
  <si>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</si>
  <si>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</si>
  <si>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</si>
  <si>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</si>
  <si>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</si>
  <si>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</si>
  <si>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</si>
  <si>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</si>
  <si>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</si>
  <si>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</si>
  <si>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</si>
  <si>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</si>
  <si>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</si>
  <si>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</si>
  <si>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</si>
  <si>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</si>
  <si>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</si>
  <si>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</si>
  <si>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</si>
  <si>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</si>
  <si>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</si>
  <si>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</si>
  <si>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</si>
  <si>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</si>
  <si>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</si>
  <si>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</si>
  <si>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</si>
  <si>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</si>
  <si>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</si>
  <si>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</si>
  <si>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</si>
  <si>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</si>
  <si>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</si>
  <si>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</si>
  <si>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</si>
  <si>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</si>
  <si>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</si>
  <si>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</si>
  <si>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</si>
  <si>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</si>
  <si>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</si>
  <si>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</si>
  <si>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</si>
  <si>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</si>
  <si>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</si>
  <si>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</si>
  <si>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</si>
  <si>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</si>
  <si>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</si>
  <si>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</si>
  <si>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</si>
  <si>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</si>
  <si>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</si>
  <si>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</si>
  <si>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</si>
  <si>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</si>
  <si>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</si>
  <si>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</si>
  <si>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</si>
  <si>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</si>
  <si>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</si>
  <si>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</si>
  <si>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</si>
  <si>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</si>
  <si>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</si>
  <si>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</si>
  <si>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</si>
  <si>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</si>
  <si>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</si>
  <si>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</si>
  <si>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</si>
  <si>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</si>
  <si>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</si>
  <si>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</si>
  <si>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</si>
  <si>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</si>
  <si>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</si>
  <si>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</si>
  <si>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</si>
  <si>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</si>
  <si>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</si>
  <si>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</si>
  <si>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</si>
  <si>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</si>
  <si>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</si>
  <si>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</si>
  <si>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</si>
  <si>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</si>
  <si>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</si>
  <si>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</si>
  <si>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</si>
  <si>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</si>
  <si>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</si>
  <si>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</si>
  <si>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</si>
  <si>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</si>
  <si>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</si>
  <si>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</si>
  <si>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</si>
  <si>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</si>
  <si>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</si>
  <si>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</si>
  <si>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</si>
  <si>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</si>
  <si>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</si>
  <si>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</si>
  <si>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</si>
  <si>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</si>
  <si>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</si>
  <si>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</si>
  <si>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</si>
  <si>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</si>
  <si>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</si>
  <si>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</si>
  <si>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</si>
  <si>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</si>
  <si>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</si>
  <si>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</si>
  <si>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</si>
  <si>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</si>
  <si>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</si>
  <si>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</si>
  <si>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</si>
  <si>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</si>
  <si>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</si>
  <si>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</si>
  <si>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</si>
  <si>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</si>
  <si>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</si>
  <si>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</si>
  <si>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</si>
  <si>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</si>
  <si>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</si>
  <si>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</si>
  <si>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</si>
  <si>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</si>
  <si>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</si>
  <si>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</si>
  <si>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</si>
  <si>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</si>
  <si>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</si>
  <si>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</si>
  <si>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</si>
  <si>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</si>
  <si>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</si>
  <si>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</si>
  <si>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</si>
  <si>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</si>
  <si>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</si>
  <si>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</si>
  <si>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</si>
  <si>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</si>
  <si>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</si>
  <si>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</si>
  <si>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</si>
  <si>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</si>
  <si>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</si>
  <si>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</si>
  <si>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</si>
  <si>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</si>
  <si>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</si>
  <si>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</si>
  <si>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</si>
  <si>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</si>
  <si>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</si>
  <si>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</si>
  <si>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</si>
  <si>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</si>
  <si>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</si>
  <si>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</si>
  <si>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</si>
  <si>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</si>
  <si>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</si>
  <si>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</si>
  <si>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</si>
  <si>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</si>
  <si>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</si>
  <si>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</si>
  <si>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</si>
  <si>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</si>
  <si>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</si>
  <si>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</si>
  <si>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</si>
  <si>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</si>
  <si>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</si>
  <si>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</si>
  <si>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</si>
  <si>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</si>
  <si>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</si>
  <si>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</si>
  <si>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</si>
  <si>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</si>
  <si>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</si>
  <si>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</si>
  <si>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</si>
  <si>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</si>
  <si>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</si>
  <si>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</si>
  <si>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</si>
  <si>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</si>
  <si>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</si>
  <si>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</si>
  <si>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</si>
  <si>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</si>
  <si>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</si>
  <si>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</si>
  <si>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</si>
  <si>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</si>
  <si>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</si>
  <si>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</si>
  <si>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</si>
  <si>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</si>
  <si>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</si>
  <si>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</si>
  <si>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</si>
  <si>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</si>
  <si>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</si>
  <si>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</si>
  <si>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</si>
  <si>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</si>
  <si>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</si>
  <si>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</si>
  <si>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</si>
  <si>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</si>
  <si>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</si>
  <si>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</si>
  <si>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</si>
  <si>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</si>
  <si>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</si>
  <si>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</si>
  <si>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</si>
  <si>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</si>
  <si>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</si>
  <si>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</si>
  <si>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</si>
  <si>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</si>
  <si>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</si>
  <si>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</si>
  <si>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</si>
  <si>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</si>
  <si>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</si>
  <si>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</si>
  <si>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</si>
  <si>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</si>
  <si>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</si>
  <si>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</si>
  <si>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</si>
  <si>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</si>
  <si>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</si>
  <si>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</si>
  <si>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</si>
  <si>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</si>
  <si>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</si>
  <si>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</si>
  <si>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</si>
  <si>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</si>
  <si>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</si>
  <si>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</si>
  <si>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</si>
  <si>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</si>
  <si>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</si>
  <si>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</si>
  <si>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</si>
  <si>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</si>
  <si>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</si>
  <si>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</si>
  <si>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</si>
  <si>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</si>
  <si>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</si>
  <si>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</si>
  <si>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</si>
  <si>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</si>
  <si>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</si>
  <si>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</si>
  <si>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</si>
  <si>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</si>
  <si>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</si>
  <si>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</si>
  <si>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</si>
  <si>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</si>
  <si>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</si>
  <si>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</si>
  <si>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</si>
  <si>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</si>
  <si>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</si>
  <si>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</si>
  <si>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</si>
  <si>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</si>
  <si>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</si>
  <si>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</si>
  <si>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</si>
  <si>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</si>
  <si>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</si>
  <si>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</si>
  <si>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</si>
  <si>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</si>
  <si>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</si>
  <si>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</si>
  <si>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</si>
  <si>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</si>
  <si>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</si>
  <si>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</si>
  <si>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</si>
  <si>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</si>
  <si>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</si>
  <si>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</si>
  <si>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</si>
  <si>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</si>
  <si>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</si>
  <si>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</si>
  <si>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</si>
  <si>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</si>
  <si>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</si>
  <si>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</si>
  <si>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</si>
  <si>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</si>
  <si>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</si>
  <si>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</si>
  <si>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</si>
  <si>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</si>
  <si>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</si>
  <si>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</si>
  <si>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</si>
  <si>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</si>
  <si>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</si>
  <si>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</si>
  <si>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</si>
  <si>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</si>
  <si>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</si>
  <si>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</si>
  <si>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</si>
  <si>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</si>
  <si>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</si>
  <si>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</si>
  <si>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</si>
  <si>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</si>
  <si>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</si>
  <si>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</si>
  <si>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</si>
  <si>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</si>
  <si>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</si>
  <si>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</si>
  <si>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</si>
  <si>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</si>
  <si>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</si>
  <si>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</si>
  <si>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</si>
  <si>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</si>
  <si>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</si>
  <si>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</si>
  <si>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</si>
  <si>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</si>
  <si>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</si>
  <si>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</si>
  <si>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</si>
  <si>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</si>
  <si>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</si>
  <si>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</si>
  <si>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</si>
  <si>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</si>
  <si>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</si>
  <si>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</si>
  <si>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</si>
  <si>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</si>
  <si>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</si>
  <si>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</si>
  <si>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</si>
  <si>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</si>
  <si>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</si>
  <si>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</si>
  <si>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</si>
  <si>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</si>
  <si>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</si>
  <si>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</si>
  <si>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</si>
  <si>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</si>
  <si>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</si>
  <si>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</si>
  <si>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</si>
  <si>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</si>
  <si>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</si>
  <si>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</si>
  <si>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</si>
  <si>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</si>
  <si>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</si>
  <si>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</si>
  <si>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</si>
  <si>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</si>
  <si>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</si>
  <si>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</si>
  <si>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</si>
  <si>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</si>
  <si>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</si>
  <si>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</si>
  <si>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</si>
  <si>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</si>
  <si>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</si>
  <si>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</si>
  <si>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</si>
  <si>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</si>
  <si>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</si>
  <si>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</si>
  <si>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</si>
  <si>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</si>
  <si>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</si>
  <si>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</si>
  <si>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</si>
  <si>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</si>
  <si>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</si>
  <si>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</si>
  <si>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</si>
  <si>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</si>
  <si>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</si>
  <si>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</si>
  <si>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</si>
  <si>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</si>
  <si>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</si>
  <si>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</si>
  <si>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</si>
  <si>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</si>
  <si>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</si>
  <si>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</si>
  <si>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</si>
  <si>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</si>
  <si>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</si>
  <si>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</si>
  <si>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</si>
  <si>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</si>
  <si>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</si>
  <si>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</si>
  <si>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</si>
  <si>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</si>
  <si>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</si>
  <si>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</si>
  <si>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</si>
  <si>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</si>
  <si>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</si>
  <si>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</si>
  <si>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</si>
  <si>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</si>
  <si>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</si>
  <si>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</si>
  <si>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</si>
  <si>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</si>
  <si>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</si>
  <si>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</si>
  <si>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</si>
  <si>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</si>
  <si>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</si>
  <si>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</si>
  <si>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</si>
  <si>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</si>
  <si>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</si>
  <si>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</si>
  <si>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</si>
  <si>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</si>
  <si>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</si>
  <si>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</si>
  <si>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</si>
  <si>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</si>
  <si>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</si>
  <si>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</si>
  <si>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</si>
  <si>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</si>
  <si>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</si>
  <si>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</si>
  <si>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</si>
  <si>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</si>
  <si>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</si>
  <si>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</si>
  <si>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</si>
  <si>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</si>
  <si>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</si>
  <si>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</si>
  <si>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</si>
  <si>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</si>
  <si>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</si>
  <si>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</si>
  <si>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</si>
  <si>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</si>
  <si>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</si>
  <si>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</si>
  <si>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</si>
  <si>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</si>
  <si>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</si>
  <si>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</si>
  <si>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</si>
  <si>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</si>
  <si>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</si>
  <si>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</si>
  <si>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</si>
  <si>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</si>
  <si>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</si>
  <si>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</si>
  <si>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</si>
  <si>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</si>
  <si>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</si>
  <si>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</si>
  <si>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</si>
  <si>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</si>
  <si>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</si>
  <si>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</si>
  <si>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</si>
  <si>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</si>
  <si>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</si>
  <si>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</si>
  <si>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</si>
  <si>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</si>
  <si>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</si>
  <si>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</si>
  <si>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</si>
  <si>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</si>
  <si>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</si>
  <si>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</si>
  <si>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</si>
  <si>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</si>
  <si>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</si>
  <si>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</si>
  <si>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</si>
  <si>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</si>
  <si>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</si>
  <si>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</si>
  <si>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</si>
  <si>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</si>
  <si>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</si>
  <si>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</si>
  <si>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</si>
  <si>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</si>
  <si>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</si>
  <si>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</si>
  <si>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</si>
  <si>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</si>
  <si>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</si>
  <si>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</si>
  <si>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</si>
  <si>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</si>
  <si>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</si>
  <si>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</si>
  <si>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</si>
  <si>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</si>
  <si>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</si>
  <si>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</si>
  <si>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</si>
  <si>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</si>
  <si>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</si>
  <si>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</si>
  <si>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</si>
  <si>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</si>
  <si>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</si>
  <si>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</si>
  <si>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</si>
  <si>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</si>
  <si>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</si>
  <si>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</si>
  <si>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</si>
  <si>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</si>
  <si>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</si>
  <si>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</si>
  <si>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</si>
  <si>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</si>
  <si>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</si>
  <si>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</si>
  <si>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</si>
  <si>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</si>
  <si>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</si>
  <si>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</si>
  <si>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</si>
  <si>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</si>
  <si>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</si>
  <si>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</si>
  <si>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</si>
  <si>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</si>
  <si>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</si>
  <si>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</si>
  <si>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</si>
  <si>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</si>
  <si>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</si>
  <si>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</si>
  <si>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</si>
  <si>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</si>
  <si>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</si>
  <si>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</si>
  <si>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</si>
  <si>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</si>
  <si>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</si>
  <si>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</si>
  <si>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</si>
  <si>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</si>
  <si>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</si>
  <si>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</si>
  <si>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</si>
  <si>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</si>
  <si>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</si>
  <si>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</si>
  <si>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</si>
  <si>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</si>
  <si>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</si>
  <si>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</si>
  <si>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</si>
  <si>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</si>
  <si>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</si>
  <si>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</si>
  <si>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</si>
  <si>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</si>
  <si>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</si>
  <si>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</si>
  <si>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</si>
  <si>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</si>
  <si>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</si>
  <si>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</si>
  <si>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</si>
  <si>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</si>
  <si>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</si>
  <si>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</si>
  <si>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</si>
  <si>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</si>
  <si>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</si>
  <si>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</si>
  <si>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</si>
  <si>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</si>
  <si>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</si>
  <si>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</si>
  <si>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</si>
  <si>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</si>
  <si>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</si>
  <si>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</si>
  <si>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</si>
  <si>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</si>
  <si>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</si>
  <si>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</si>
  <si>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</si>
  <si>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</si>
  <si>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</si>
  <si>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</si>
  <si>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</si>
  <si>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</si>
  <si>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</si>
  <si>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</si>
  <si>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</si>
  <si>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</si>
  <si>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</si>
  <si>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</si>
  <si>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</si>
  <si>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</si>
  <si>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</si>
  <si>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</si>
  <si>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</si>
  <si>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</si>
  <si>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</si>
  <si>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</si>
  <si>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</si>
  <si>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</si>
  <si>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</si>
  <si>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</si>
  <si>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</si>
  <si>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</si>
  <si>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</si>
  <si>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</si>
  <si>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</si>
  <si>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</si>
  <si>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</si>
  <si>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</si>
  <si>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</si>
  <si>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</si>
  <si>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</si>
  <si>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</si>
  <si>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</si>
  <si>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</si>
  <si>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</si>
  <si>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</si>
  <si>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</si>
  <si>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</si>
  <si>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</si>
  <si>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</si>
  <si>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</si>
  <si>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</si>
  <si>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</si>
  <si>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</si>
  <si>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</si>
  <si>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</si>
  <si>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</si>
  <si>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</si>
  <si>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</si>
  <si>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</si>
  <si>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</si>
  <si>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</si>
  <si>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</si>
  <si>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</si>
  <si>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</si>
  <si>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</si>
  <si>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</si>
  <si>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</si>
  <si>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</si>
  <si>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</si>
  <si>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</si>
  <si>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</si>
  <si>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</si>
  <si>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</si>
  <si>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</si>
  <si>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</si>
  <si>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</si>
  <si>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</si>
  <si>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</si>
  <si>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</si>
  <si>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</si>
  <si>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</si>
  <si>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</si>
  <si>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</si>
  <si>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</si>
  <si>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</si>
  <si>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</si>
  <si>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</si>
  <si>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</si>
  <si>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</si>
  <si>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</si>
  <si>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</si>
  <si>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</si>
  <si>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</si>
  <si>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</si>
  <si>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</si>
  <si>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</si>
  <si>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</si>
  <si>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</si>
  <si>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</si>
  <si>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</si>
  <si>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</si>
  <si>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</si>
  <si>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</si>
  <si>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</si>
  <si>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</si>
  <si>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</si>
  <si>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</si>
  <si>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</si>
  <si>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</si>
  <si>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</si>
  <si>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</si>
  <si>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</si>
  <si>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</si>
  <si>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</si>
  <si>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</si>
  <si>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</si>
  <si>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</si>
  <si>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</si>
  <si>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</si>
  <si>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</si>
  <si>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</si>
  <si>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</si>
  <si>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</si>
  <si>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</si>
  <si>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</si>
  <si>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</si>
  <si>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</si>
  <si>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</si>
  <si>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</si>
  <si>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</si>
  <si>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</si>
  <si>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</si>
  <si>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</si>
  <si>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</si>
  <si>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</si>
  <si>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</si>
  <si>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</si>
  <si>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</si>
  <si>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</si>
  <si>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</si>
  <si>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</si>
  <si>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</si>
  <si>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</si>
  <si>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</si>
  <si>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</si>
  <si>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</si>
  <si>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</si>
  <si>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</si>
  <si>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</si>
  <si>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</si>
  <si>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</si>
  <si>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</si>
  <si>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</si>
  <si>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</si>
  <si>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</si>
  <si>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</si>
  <si>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</si>
  <si>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</si>
  <si>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</si>
  <si>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</si>
  <si>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</si>
  <si>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</si>
  <si>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</si>
  <si>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</si>
  <si>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</si>
  <si>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</si>
  <si>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</si>
  <si>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</si>
  <si>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</si>
  <si>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</si>
  <si>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</si>
  <si>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</si>
  <si>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</si>
  <si>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</si>
  <si>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</si>
  <si>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</si>
  <si>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</si>
  <si>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</si>
  <si>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</si>
  <si>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</si>
  <si>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</si>
  <si>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</si>
  <si>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</si>
  <si>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</si>
  <si>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</si>
  <si>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</si>
  <si>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</si>
  <si>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</si>
  <si>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</si>
  <si>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</si>
  <si>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</si>
  <si>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</si>
  <si>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</si>
  <si>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</si>
  <si>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</si>
  <si>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</si>
  <si>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</si>
  <si>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</si>
  <si>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</si>
  <si>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</si>
  <si>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</si>
  <si>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</si>
  <si>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</si>
  <si>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</si>
  <si>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</si>
  <si>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</si>
  <si>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</si>
  <si>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</si>
  <si>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</si>
  <si>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</si>
  <si>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</si>
  <si>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</si>
  <si>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</si>
  <si>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</si>
  <si>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</si>
  <si>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</si>
  <si>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</si>
  <si>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</si>
  <si>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</si>
  <si>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</si>
  <si>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</si>
  <si>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</si>
  <si>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</si>
  <si>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</si>
  <si>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</si>
  <si>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</si>
  <si>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</si>
  <si>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</si>
  <si>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</si>
  <si>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</si>
  <si>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</si>
  <si>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</si>
  <si>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</si>
  <si>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</si>
  <si>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</si>
  <si>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</si>
  <si>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</si>
  <si>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</si>
  <si>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</si>
  <si>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</si>
  <si>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</si>
  <si>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</si>
  <si>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</si>
  <si>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</si>
  <si>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</si>
  <si>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</si>
  <si>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</si>
  <si>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</si>
  <si>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</si>
  <si>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</si>
  <si>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</si>
  <si>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</si>
  <si>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</si>
  <si>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</si>
  <si>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</si>
  <si>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</si>
  <si>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</si>
  <si>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</si>
  <si>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</si>
  <si>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</si>
  <si>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</si>
  <si>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</si>
  <si>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</si>
  <si>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</si>
  <si>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</si>
  <si>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</si>
  <si>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</si>
  <si>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</si>
  <si>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</si>
  <si>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</si>
  <si>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</si>
  <si>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</si>
  <si>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</si>
  <si>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</si>
  <si>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</si>
  <si>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</si>
  <si>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</si>
  <si>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</si>
  <si>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</si>
  <si>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</si>
  <si>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</si>
  <si>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</si>
  <si>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</si>
  <si>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</si>
  <si>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</si>
  <si>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</si>
  <si>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</si>
  <si>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</si>
  <si>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</si>
  <si>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</si>
  <si>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</si>
  <si>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</si>
  <si>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</si>
  <si>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</si>
  <si>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</si>
  <si>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</si>
  <si>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</si>
  <si>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</si>
  <si>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</si>
  <si>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</si>
  <si>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</si>
  <si>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</si>
  <si>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</si>
  <si>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</si>
  <si>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</si>
  <si>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</si>
  <si>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</si>
  <si>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</si>
  <si>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</si>
  <si>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</si>
  <si>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</si>
  <si>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</si>
  <si>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</si>
  <si>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</si>
  <si>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</si>
  <si>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</si>
  <si>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</si>
  <si>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</si>
  <si>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</si>
  <si>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</si>
  <si>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</si>
  <si>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</si>
  <si>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</si>
  <si>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</si>
  <si>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</si>
  <si>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</si>
  <si>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</si>
  <si>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</si>
  <si>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</si>
  <si>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</si>
  <si>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</si>
  <si>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</si>
  <si>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</si>
  <si>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</si>
  <si>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</si>
  <si>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</si>
  <si>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</si>
  <si>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</si>
  <si>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</si>
  <si>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</si>
  <si>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</si>
  <si>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</si>
  <si>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</si>
  <si>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</si>
  <si>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</si>
  <si>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</si>
  <si>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</si>
  <si>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</si>
  <si>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</si>
  <si>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</si>
  <si>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</si>
  <si>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</si>
  <si>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</si>
  <si>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</si>
  <si>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</si>
  <si>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</si>
  <si>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</si>
  <si>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</si>
  <si>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</si>
  <si>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</si>
  <si>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</si>
  <si>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</si>
  <si>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</si>
  <si>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</si>
  <si>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</si>
  <si>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</si>
  <si>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</si>
  <si>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</si>
  <si>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</si>
  <si>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</si>
  <si>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</si>
  <si>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</si>
  <si>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</si>
  <si>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</si>
  <si>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</si>
  <si>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</si>
  <si>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</si>
  <si>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</si>
  <si>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</si>
  <si>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</si>
  <si>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</si>
  <si>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</si>
  <si>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</si>
  <si>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</si>
  <si>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</si>
  <si>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</si>
  <si>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</si>
  <si>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</si>
  <si>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</si>
  <si>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</si>
  <si>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</si>
  <si>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</si>
  <si>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</si>
  <si>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</si>
  <si>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</si>
  <si>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</si>
  <si>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</si>
  <si>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</si>
  <si>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</si>
  <si>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</si>
  <si>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</si>
  <si>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</si>
  <si>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</si>
  <si>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</si>
  <si>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</si>
  <si>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</si>
  <si>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</si>
  <si>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</si>
  <si>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</si>
  <si>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</si>
  <si>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</si>
  <si>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</si>
  <si>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</si>
  <si>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</si>
  <si>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</si>
  <si>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</si>
  <si>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</si>
  <si>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</si>
  <si>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</si>
  <si>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</si>
  <si>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</si>
  <si>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</si>
  <si>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</si>
  <si>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</si>
  <si>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</si>
  <si>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</si>
  <si>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</si>
  <si>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</si>
  <si>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</si>
  <si>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</si>
  <si>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</si>
  <si>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</si>
  <si>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</si>
  <si>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</si>
  <si>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</si>
  <si>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</si>
  <si>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</si>
  <si>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</si>
  <si>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</si>
  <si>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</si>
  <si>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</si>
  <si>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</si>
  <si>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</si>
  <si>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</si>
  <si>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</si>
  <si>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</si>
  <si>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</si>
  <si>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</si>
  <si>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</si>
  <si>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</si>
  <si>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</si>
  <si>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</si>
  <si>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</si>
  <si>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</si>
  <si>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</si>
  <si>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</si>
  <si>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</si>
  <si>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</si>
  <si>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</si>
  <si>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</si>
  <si>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</si>
  <si>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</si>
  <si>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</si>
  <si>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</si>
  <si>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</si>
  <si>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</si>
  <si>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</si>
  <si>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</si>
  <si>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</si>
  <si>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</si>
  <si>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</si>
  <si>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</si>
  <si>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</si>
  <si>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</si>
  <si>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</si>
  <si>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</si>
  <si>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</si>
  <si>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</si>
  <si>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</si>
  <si>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</si>
  <si>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</si>
  <si>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</si>
  <si>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</si>
  <si>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</si>
  <si>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</si>
  <si>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</si>
  <si>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</si>
  <si>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</si>
  <si>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</si>
  <si>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</si>
  <si>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</si>
  <si>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</si>
  <si>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</si>
  <si>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</si>
  <si>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</si>
  <si>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</si>
  <si>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</si>
  <si>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</si>
  <si>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</si>
  <si>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</si>
  <si>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</si>
  <si>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</si>
  <si>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</si>
  <si>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</si>
  <si>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</si>
  <si>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</si>
  <si>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</si>
  <si>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</si>
  <si>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</si>
  <si>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</si>
  <si>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</si>
  <si>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</si>
  <si>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</si>
  <si>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</si>
  <si>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</si>
  <si>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</si>
  <si>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</si>
  <si>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</si>
  <si>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</si>
  <si>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</si>
  <si>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</si>
  <si>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</si>
  <si>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</si>
  <si>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</si>
  <si>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</si>
  <si>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</si>
  <si>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</si>
  <si>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</si>
  <si>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</si>
  <si>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</si>
  <si>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</si>
  <si>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</si>
  <si>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</si>
  <si>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</si>
  <si>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</si>
  <si>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</si>
  <si>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</si>
  <si>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</si>
  <si>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</si>
  <si>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</si>
  <si>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</si>
  <si>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</si>
  <si>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</si>
  <si>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</si>
  <si>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</si>
  <si>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</si>
  <si>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</si>
  <si>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</si>
  <si>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</si>
  <si>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</si>
  <si>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</si>
  <si>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</si>
  <si>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</si>
  <si>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</si>
  <si>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</si>
  <si>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</si>
  <si>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</si>
  <si>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</si>
  <si>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</si>
  <si>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</si>
  <si>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</si>
  <si>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</si>
  <si>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</si>
  <si>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</si>
  <si>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</si>
  <si>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</si>
  <si>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</si>
  <si>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</si>
  <si>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</si>
  <si>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</si>
  <si>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</si>
  <si>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</si>
  <si>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</si>
  <si>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</si>
  <si>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</si>
  <si>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</si>
  <si>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</si>
  <si>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</si>
  <si>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</si>
  <si>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</si>
  <si>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</si>
  <si>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</si>
  <si>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</si>
  <si>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</si>
  <si>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</si>
  <si>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</si>
  <si>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</si>
  <si>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</si>
  <si>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</si>
  <si>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</si>
  <si>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</si>
  <si>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</si>
  <si>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</si>
  <si>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</si>
  <si>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</si>
  <si>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</si>
  <si>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</si>
  <si>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</si>
  <si>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</si>
  <si>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</si>
  <si>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</si>
  <si>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</si>
  <si>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</si>
  <si>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</si>
  <si>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</si>
  <si>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</si>
  <si>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</si>
  <si>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</si>
  <si>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</si>
  <si>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</si>
  <si>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</si>
  <si>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</si>
  <si>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</si>
  <si>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</si>
  <si>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</si>
  <si>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</si>
  <si>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</si>
  <si>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</si>
  <si>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</si>
  <si>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</si>
  <si>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</si>
  <si>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</si>
  <si>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</si>
  <si>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</si>
  <si>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</si>
  <si>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</si>
  <si>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</si>
  <si>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</si>
  <si>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</si>
  <si>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</si>
  <si>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</si>
  <si>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</si>
  <si>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</si>
  <si>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</si>
  <si>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</si>
  <si>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</si>
  <si>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</si>
  <si>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</si>
  <si>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</si>
  <si>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</si>
  <si>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</si>
  <si>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</si>
  <si>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</si>
  <si>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</si>
  <si>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</si>
  <si>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</si>
  <si>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</si>
  <si>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</si>
  <si>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</si>
  <si>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</si>
  <si>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</si>
  <si>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</si>
  <si>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</si>
  <si>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</si>
  <si>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</si>
  <si>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</si>
  <si>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</si>
  <si>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</si>
  <si>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</si>
  <si>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</si>
  <si>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</si>
  <si>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</si>
  <si>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</si>
  <si>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</si>
  <si>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</si>
  <si>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</si>
  <si>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</si>
  <si>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</si>
  <si>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</si>
  <si>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</si>
  <si>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</si>
  <si>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</si>
  <si>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</si>
  <si>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</si>
  <si>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</si>
  <si>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</si>
  <si>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</si>
  <si>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</si>
  <si>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</si>
  <si>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</si>
  <si>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</si>
  <si>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</si>
  <si>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</si>
  <si>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</si>
  <si>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</si>
  <si>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</si>
  <si>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</si>
  <si>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</si>
  <si>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</si>
  <si>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</si>
  <si>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</si>
  <si>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</si>
  <si>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</si>
  <si>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</si>
  <si>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</si>
  <si>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</si>
  <si>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</si>
  <si>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</si>
  <si>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</si>
  <si>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</si>
  <si>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</si>
  <si>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</si>
  <si>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</si>
  <si>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</si>
  <si>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</si>
  <si>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</si>
  <si>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</si>
  <si>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</si>
  <si>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</si>
  <si>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</si>
  <si>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</si>
  <si>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</si>
  <si>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</si>
  <si>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</si>
  <si>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</si>
  <si>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</si>
  <si>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</si>
  <si>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</si>
  <si>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</si>
  <si>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</si>
  <si>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</si>
  <si>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</si>
  <si>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</si>
  <si>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</si>
  <si>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</si>
  <si>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</si>
  <si>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</si>
  <si>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</si>
  <si>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</si>
  <si>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</si>
  <si>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</si>
  <si>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</si>
  <si>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</si>
  <si>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</si>
  <si>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</si>
  <si>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</si>
  <si>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</si>
  <si>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</si>
  <si>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</si>
  <si>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</si>
  <si>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</si>
  <si>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</si>
  <si>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</si>
  <si>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</si>
  <si>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</si>
  <si>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</si>
  <si>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</si>
  <si>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</si>
  <si>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</si>
  <si>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</si>
  <si>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</si>
  <si>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</si>
  <si>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</si>
  <si>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</si>
  <si>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</si>
  <si>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</si>
  <si>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</si>
  <si>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</si>
  <si>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</si>
  <si>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</si>
  <si>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</si>
  <si>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</si>
  <si>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</si>
  <si>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</si>
  <si>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</si>
  <si>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</si>
  <si>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</si>
  <si>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</si>
  <si>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</si>
  <si>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</si>
  <si>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</si>
  <si>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</si>
  <si>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</si>
  <si>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</si>
  <si>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</si>
  <si>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</si>
  <si>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</si>
  <si>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</si>
  <si>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</si>
  <si>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</si>
  <si>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</si>
  <si>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</si>
  <si>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</si>
  <si>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</si>
  <si>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</si>
  <si>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</si>
  <si>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</si>
  <si>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</si>
  <si>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</si>
  <si>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</si>
  <si>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</si>
  <si>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</si>
  <si>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</si>
  <si>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</si>
  <si>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</si>
  <si>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</si>
  <si>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</si>
  <si>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</si>
  <si>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</si>
  <si>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</si>
  <si>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</si>
  <si>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</si>
  <si>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</si>
  <si>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</si>
  <si>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</si>
  <si>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</si>
  <si>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</si>
  <si>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</si>
  <si>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</si>
  <si>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</si>
  <si>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</si>
  <si>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</si>
  <si>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</si>
  <si>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</si>
  <si>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</si>
  <si>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</si>
  <si>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</si>
  <si>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</si>
  <si>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</si>
  <si>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</si>
  <si>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</si>
  <si>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</si>
  <si>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</si>
  <si>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</si>
  <si>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</si>
  <si>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</si>
  <si>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</si>
  <si>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</si>
  <si>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</si>
  <si>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</si>
  <si>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</si>
  <si>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</si>
  <si>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</si>
  <si>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</si>
  <si>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</si>
  <si>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</si>
  <si>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</si>
  <si>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</si>
  <si>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</si>
  <si>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</si>
  <si>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</si>
  <si>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</si>
  <si>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</si>
  <si>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</si>
  <si>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</si>
  <si>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</si>
  <si>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</si>
  <si>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</si>
  <si>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</si>
  <si>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</si>
  <si>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</si>
  <si>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</si>
  <si>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</si>
  <si>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</si>
  <si>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</si>
  <si>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</si>
  <si>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</si>
  <si>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</si>
  <si>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</si>
  <si>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</si>
  <si>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</si>
  <si>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</si>
  <si>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</si>
  <si>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</si>
  <si>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</si>
  <si>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</si>
  <si>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</si>
  <si>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</si>
  <si>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</si>
  <si>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</si>
  <si>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</si>
  <si>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</si>
  <si>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</si>
  <si>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</si>
  <si>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</si>
  <si>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</si>
  <si>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</si>
  <si>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</si>
  <si>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</si>
  <si>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</si>
  <si>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</si>
  <si>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</si>
  <si>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</si>
  <si>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</si>
  <si>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</si>
  <si>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</si>
  <si>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</si>
  <si>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</si>
  <si>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</si>
  <si>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</si>
  <si>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</si>
  <si>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</si>
  <si>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</si>
  <si>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</si>
  <si>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</si>
  <si>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</si>
  <si>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</si>
  <si>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</si>
  <si>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</si>
  <si>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</si>
  <si>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</si>
  <si>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</si>
  <si>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</si>
  <si>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</si>
  <si>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</si>
  <si>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</si>
  <si>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</si>
  <si>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</si>
  <si>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</si>
  <si>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</si>
  <si>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</si>
  <si>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</si>
  <si>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</si>
  <si>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</si>
  <si>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</si>
  <si>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</si>
  <si>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</si>
  <si>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</si>
  <si>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</si>
  <si>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</si>
  <si>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</si>
  <si>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</si>
  <si>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</si>
  <si>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</si>
  <si>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</si>
  <si>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</si>
  <si>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</si>
  <si>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</si>
  <si>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</si>
  <si>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</si>
  <si>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</si>
  <si>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</si>
  <si>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</si>
  <si>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</si>
  <si>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</si>
  <si>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</si>
  <si>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</si>
  <si>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</si>
  <si>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</si>
  <si>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</si>
  <si>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</si>
  <si>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</si>
  <si>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</si>
  <si>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</si>
  <si>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</si>
  <si>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</si>
  <si>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</si>
  <si>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</si>
  <si>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</si>
  <si>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</si>
  <si>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</si>
  <si>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</si>
  <si>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</si>
  <si>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</si>
  <si>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</si>
  <si>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</si>
  <si>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</si>
  <si>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</si>
  <si>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</si>
  <si>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</si>
  <si>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</si>
  <si>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</si>
  <si>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</si>
  <si>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</si>
  <si>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</si>
  <si>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</si>
  <si>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</si>
  <si>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</si>
  <si>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</si>
  <si>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</si>
  <si>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</si>
  <si>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</si>
  <si>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</si>
  <si>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</si>
  <si>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</si>
  <si>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</si>
  <si>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</si>
  <si>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</si>
  <si>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</si>
  <si>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</si>
  <si>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</si>
  <si>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</si>
  <si>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</si>
  <si>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</si>
  <si>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</si>
  <si>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</si>
  <si>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</si>
  <si>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</si>
  <si>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</si>
  <si>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</si>
  <si>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</si>
  <si>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</si>
  <si>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</si>
  <si>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</si>
  <si>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</si>
  <si>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</si>
  <si>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</si>
  <si>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</si>
  <si>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</si>
  <si>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</si>
  <si>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</si>
  <si>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</si>
  <si>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</si>
  <si>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</si>
  <si>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</si>
  <si>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</si>
  <si>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</si>
  <si>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</si>
  <si>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</si>
  <si>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</si>
  <si>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</si>
  <si>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</si>
  <si>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</si>
  <si>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</si>
  <si>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</si>
  <si>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</si>
  <si>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</si>
  <si>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</si>
  <si>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</si>
  <si>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</si>
  <si>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</si>
  <si>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</si>
  <si>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</si>
  <si>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</si>
  <si>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</si>
  <si>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</si>
  <si>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</si>
  <si>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</si>
  <si>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</si>
  <si>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</si>
  <si>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</si>
  <si>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</si>
  <si>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</si>
  <si>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</si>
  <si>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</si>
  <si>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</si>
  <si>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</si>
  <si>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</si>
  <si>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</si>
  <si>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</si>
  <si>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</si>
  <si>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</si>
  <si>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</si>
  <si>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</si>
  <si>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</si>
  <si>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</si>
  <si>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</si>
  <si>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</si>
  <si>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</si>
  <si>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</si>
  <si>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</si>
  <si>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</si>
  <si>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</si>
  <si>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</si>
  <si>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</si>
  <si>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</si>
  <si>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</si>
  <si>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</si>
  <si>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</si>
  <si>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</si>
  <si>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</si>
  <si>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</si>
  <si>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</si>
  <si>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</si>
  <si>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</si>
  <si>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</si>
  <si>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</si>
  <si>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</si>
  <si>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</si>
  <si>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</si>
  <si>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</si>
  <si>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</si>
  <si>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</si>
  <si>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</si>
  <si>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</si>
  <si>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</si>
  <si>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</si>
  <si>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</si>
  <si>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</si>
  <si>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</si>
  <si>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</si>
  <si>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</si>
  <si>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</si>
  <si>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</si>
  <si>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</si>
  <si>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</si>
  <si>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</si>
  <si>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</si>
  <si>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</si>
  <si>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</si>
  <si>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</si>
  <si>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</si>
  <si>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</si>
  <si>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</si>
  <si>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</si>
  <si>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</si>
  <si>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</si>
  <si>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</si>
  <si>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</si>
  <si>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</si>
  <si>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</si>
  <si>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</si>
  <si>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</si>
  <si>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</si>
  <si>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</si>
  <si>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</si>
  <si>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</si>
  <si>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</si>
  <si>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</si>
  <si>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</si>
  <si>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</si>
  <si>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</si>
  <si>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</si>
  <si>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</si>
  <si>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</si>
  <si>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</si>
  <si>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</si>
  <si>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</si>
  <si>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</si>
  <si>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</si>
  <si>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</si>
  <si>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</si>
  <si>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</si>
  <si>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</si>
  <si>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</si>
  <si>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</si>
  <si>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</si>
  <si>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</si>
  <si>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</si>
  <si>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</si>
  <si>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</si>
  <si>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</si>
  <si>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</si>
  <si>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</si>
  <si>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</si>
  <si>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</si>
  <si>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</si>
  <si>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</si>
  <si>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</si>
  <si>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</si>
  <si>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</si>
  <si>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</si>
  <si>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</si>
  <si>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</si>
  <si>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</si>
  <si>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</si>
  <si>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</si>
  <si>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</si>
  <si>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</si>
  <si>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</si>
  <si>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</si>
  <si>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</si>
  <si>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</si>
  <si>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</si>
  <si>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</si>
  <si>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</si>
  <si>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</si>
  <si>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</si>
  <si>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</si>
  <si>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</si>
  <si>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</si>
  <si>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</si>
  <si>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</si>
  <si>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</si>
  <si>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</si>
  <si>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</si>
  <si>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</si>
  <si>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</si>
  <si>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</si>
  <si>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</si>
  <si>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</si>
  <si>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</si>
  <si>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</si>
  <si>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</si>
  <si>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</si>
  <si>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</si>
  <si>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</si>
  <si>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</si>
  <si>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</si>
  <si>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</si>
  <si>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</si>
  <si>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</si>
  <si>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</si>
  <si>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</si>
  <si>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</si>
  <si>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</si>
  <si>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</si>
  <si>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</si>
  <si>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</si>
  <si>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</si>
  <si>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</si>
  <si>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</si>
  <si>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</si>
  <si>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</si>
  <si>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</si>
  <si>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</si>
  <si>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</si>
  <si>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</si>
  <si>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</si>
  <si>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</si>
  <si>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</si>
  <si>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</si>
  <si>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</si>
  <si>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</si>
  <si>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</si>
  <si>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</si>
  <si>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</si>
  <si>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</si>
  <si>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</si>
  <si>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</si>
  <si>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</si>
  <si>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</si>
  <si>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</si>
  <si>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</si>
  <si>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</si>
  <si>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</si>
  <si>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</si>
  <si>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</si>
  <si>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</si>
  <si>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</si>
  <si>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</si>
  <si>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</si>
  <si>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</si>
  <si>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</si>
  <si>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</si>
  <si>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</si>
  <si>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</si>
  <si>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</si>
  <si>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</si>
  <si>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</si>
  <si>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</si>
  <si>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</si>
  <si>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</si>
  <si>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</si>
  <si>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</si>
  <si>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</si>
  <si>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</si>
  <si>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</si>
  <si>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</si>
  <si>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</si>
  <si>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</si>
  <si>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PCM-20251019-00001344</t>
  </si>
  <si>
    <t xml:space="preserve">Team on the way 30 min </t>
  </si>
  <si>
    <t xml:space="preserve"> PCM-20250215-00000830 </t>
  </si>
  <si>
    <t>LTE site still down and  site located in aramco area access issue need special permission</t>
  </si>
  <si>
    <t>PCM-20251019-00001236</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</si>
  <si>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</si>
  <si>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</si>
  <si>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</si>
  <si>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</si>
  <si>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</si>
  <si>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</si>
  <si>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</si>
  <si>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</si>
  <si>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</si>
  <si>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</si>
  <si>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</si>
  <si>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</si>
  <si>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</si>
  <si>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</si>
  <si>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</si>
  <si>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30 mins </t>
  </si>
  <si>
    <t>PCM-20251019-00001400</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</si>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</sst>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286.64440717592515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6.1490946759222425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45949.592833101851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45949.592833101851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45949.592833101851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45949.592833101851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45949.592833101851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45949.592833101851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45949.592833101851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45949.592833101851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45949.592833101851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45949.592833101851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45949.592833101851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45949.592833101851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45949.592833101851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45949.592833101851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45949.592833101851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45949.592833101851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45949.592833101851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45949.592833101851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45949.592833101851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45949.592833101851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45949.592833101851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45949.592833101851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45949.592833101851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45949.592833101851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45949.592833101851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45949.592833101851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45949.592833101851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45949.592833101851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45949.592833101851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45949.592833101851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45949.592833101851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45949.592833101851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45949.592833101851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45949.592833101851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45949.592833101851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45949.592833101851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45949.592833101851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45949.592833101851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45949.592833101851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45949.592833101851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45949.592833101851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45949.592833101851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45949.592833101851</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45949.592833101851</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45949.592833101851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45949.592833101851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45949.592833101851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45949.592833101851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45949.592833101851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45949.592833101851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45949.592833101851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45949.592833101851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45949.592833101851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45949.592833101851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45949.592833101851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45949.592833101851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45949.592833101851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45949.592833101851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45949.592833101851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45949.592833101851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45949.592833101851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45949.592833101851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45949.592833101851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45949.592833101851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45949.592833101851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45949.592833101851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45949.592833101851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45949.592833101851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45949.592833101851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45949.592833101851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45949.592833101851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45949.592833101851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45949.592833101851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45949.592833101851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45949.592833101851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45949.592833101851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45949.592833101851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45949.592833101851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45949.592833101851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45949.592833101851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45949.592833101851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45949.592833101851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45949.592833101851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45949.592833101851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45949.592833101851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45949.592833101851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45949.592833101851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45949.592833101851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45949.592833101851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45949.592833101851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45949.592833101851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45949.592833101851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45949.592833101851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45949.592833101851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45949.592833101851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45949.592833101851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45949.592833101851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45949.592833101851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45949.592833101851</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45949.592833101851</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87F531D6-7FC6-4C2B-B53C-004B692982B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142.86574976851989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124.59299513888982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5.0970576388863265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45949.592833101851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45949.592833101851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45949.592833101851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45949.592833101851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45949.592833101851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45949.592833101851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45949.592833101851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45949.592833101851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45949.592833101851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45949.592833101851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45949.592833101851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45949.592833101851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45949.592833101851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45949.592833101851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45949.592833101851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45949.592833101851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45949.592833101851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45949.592833101851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45949.592833101851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45949.592833101851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45949.592833101851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45949.592833101851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45949.592833101851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45949.592833101851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45949.592833101851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45949.592833101851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45949.592833101851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45949.592833101851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45949.592833101851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45949.592833101851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45949.592833101851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45949.592833101851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45949.592833101851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45949.592833101851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45949.592833101851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45949.592833101851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45949.592833101851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45949.592833101851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45949.592833101851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45949.592833101851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45949.592833101851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45949.592833101851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45949.592833101851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45949.592833101851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45949.592833101851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45949.592833101851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45949.592833101851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45949.592833101851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45949.592833101851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45949.592833101851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45949.592833101851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45949.592833101851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45949.592833101851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45949.592833101851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45949.592833101851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45949.592833101851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45949.592833101851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45949.592833101851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45949.592833101851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45949.592833101851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45949.592833101851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45949.592833101851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45949.592833101851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45949.592833101851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45949.592833101851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45949.592833101851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45949.592833101851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45949.592833101851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45949.592833101851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45949.592833101851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45949.592833101851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45949.592833101851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45949.592833101851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45949.592833101851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45949.592833101851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45949.592833101851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45949.592833101851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45949.592833101851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45949.592833101851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45949.592833101851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45949.592833101851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45949.592833101851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45949.592833101851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45949.592833101851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45949.592833101851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45949.592833101851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45949.592833101851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66" t="s">
        <v>39054</v>
      </c>
      <c r="B2" s="64" t="str">
        <f>IFERROR(VLOOKUP(D2,DB!A:K,11,0),"")</f>
        <v>R3</v>
      </c>
      <c r="C2" s="64">
        <v>2</v>
      </c>
      <c r="D2" s="18" t="s">
        <v>15235</v>
      </c>
      <c r="E2" s="18" t="s">
        <v>38964</v>
      </c>
      <c r="F2" s="166">
        <v>45949.563993055555</v>
      </c>
      <c r="G2" s="21">
        <f ca="1">IFERROR(NOW()-F2,"-")</f>
        <v>2.884004629595438E-2</v>
      </c>
      <c r="H2" s="22">
        <v>45949.557847222219</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ref="G3:G44" ca="1" si="0">IFERROR(NOW()-F3,"-")</f>
        <v>45949.592833101851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45949.592833101851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45949.592833101851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45949.592833101851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45949.592833101851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45949.592833101851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45949.592833101851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45949.592833101851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45949.592833101851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45949.592833101851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45949.592833101851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45949.592833101851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45949.592833101851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45949.592833101851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45949.592833101851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45949.592833101851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45949.592833101851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45949.592833101851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45949.592833101851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45949.592833101851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45949.592833101851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45949.592833101851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45949.592833101851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45949.592833101851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45949.592833101851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45949.592833101851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45949.592833101851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45949.592833101851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45949.592833101851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45949.592833101851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45949.592833101851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45949.592833101851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45949.592833101851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45949.592833101851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45949.592833101851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45949.592833101851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45949.592833101851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45949.592833101851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45949.592833101851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45949.592833101851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45949.592833101851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45949.592833101851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45949.592833101851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45949.592833101851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45949.592833101851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45949.592833101851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45949.592833101851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45949.592833101851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45949.592833101851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45949.592833101851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45949.592833101851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45949.592833101851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45949.592833101851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45949.592833101851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45949.592833101851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45949.592833101851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45949.592833101851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45949.592833101851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45949.592833101851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45949.592833101851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45949.592833101851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45949.592833101851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45949.592833101851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45949.592833101851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45949.592833101851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45949.592833101851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45949.592833101851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45949.592833101851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45949.592833101851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45949.592833101851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45949.592833101851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45949.592833101851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45949.592833101851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45949.592833101851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45949.592833101851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45949.592833101851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45949.592833101851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45949.592833101851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45949.592833101851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45949.592833101851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45949.592833101851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45949.592833101851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45949.592833101851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45949.592833101851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45949.592833101851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45949.592833101851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45949.592833101851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45949.592833101851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45949.592833101851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45949.592833101851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45949.592833101851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45949.592833101851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45949.592833101851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45949.592833101851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45949.592833101851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45949.592833101851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45949.592833101851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45949.592833101851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45949.592833101851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45949.592833101851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45949.592833101851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45949.592833101851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45949.592833101851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45949.592833101851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45949.592833101851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45949.592833101851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45949.592833101851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45949.592833101851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45949.592833101851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45949.592833101851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45949.592833101851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45949.592833101851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45949.592833101851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45949.592833101851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45949.592833101851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45949.592833101851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45949.592833101851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45949.592833101851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45949.592833101851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45949.592833101851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45949.592833101851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45949.592833101851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45949.592833101851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45949.592833101851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45949.592833101851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45949.592833101851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45949.592833101851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45949.592833101851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45949.592833101851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45949.592833101851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45949.592833101851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45949.592833101851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45949.592833101851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45949.592833101851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45949.592833101851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45949.592833101851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45949.592833101851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45949.592833101851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45949.592833101851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45949.592833101851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45949.592833101851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45949.592833101851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45949.592833101851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45949.592833101851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45949.592833101851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45949.592833101851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45949.592833101851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45949.592833101851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45949.592833101851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45949.592833101851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45949.592833101851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45949.592833101851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45949.592833101851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45949.592833101851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45949.592833101851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45949.592833101851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45949.592833101851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45949.592833101851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45949.592833101851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45949.592833101851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45949.592833101851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45949.592833101851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45949.592833101851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45949.592833101851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45949.592833101851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45949.592833101851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45949.592833101851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45949.592833101851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45949.592833101851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45949.592833101851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45949.592833101851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45949.592833101851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45949.592833101851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45949.592833101851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45949.592833101851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45949.592833101851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45949.592833101851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45949.592833101851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45949.592833101851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45949.592833101851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45949.592833101851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45949.592833101851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45949.592833101851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45949.592833101851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45949.592833101851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45949.592833101851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45949.592833101851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45949.592833101851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45949.592833101851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45949.592833101851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45949.592833101851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45949.592833101851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45949.592833101851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45949.592833101851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45949.592833101851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45949.592833101851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45949.592833101851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45949.592833101851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45949.592833101851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45949.592833101851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45949.592833101851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45949.592833101851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45949.592833101851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45949.592833101851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45949.592833101851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45949.592833101851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45949.592833101851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45949.592833101851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45949.592833101851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45949.592833101851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45949.592833101851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45949.592833101851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45949.592833101851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45949.592833101851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45949.592833101851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45949.592833101851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45949.592833101851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45949.592833101851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45949.592833101851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45949.592833101851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45949.592833101851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45949.592833101851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45949.592833101851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45949.592833101851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45949.592833101851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45949.592833101851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45949.592833101851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45949.592833101851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45949.592833101851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45949.592833101851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45949.592833101851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45949.592833101851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45949.592833101851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45949.592833101851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45949.592833101851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45949.592833101851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45949.592833101851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45949.592833101851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45949.592833101851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45949.592833101851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45949.592833101851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45949.592833101851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45949.592833101851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45949.592833101851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45949.592833101851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45949.592833101851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45949.592833101851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45949.592833101851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45949.592833101851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45949.592833101851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45949.592833101851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45949.592833101851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45949.592833101851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45949.592833101851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45949.592833101851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45949.592833101851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45949.592833101851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45949.592833101851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45949.592833101851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45949.592833101851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45949.592833101851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45949.592833101851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45949.592833101851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45949.592833101851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45949.592833101851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45949.592833101851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45949.592833101851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45949.592833101851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45949.592833101851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45949.592833101851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45949.592833101851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45949.592833101851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45949.592833101851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45949.592833101851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45949.592833101851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45949.592833101851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45949.592833101851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45949.592833101851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45949.592833101851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45949.592833101851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45949.592833101851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45949.592833101851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45949.592833101851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45949.592833101851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45949.592833101851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45949.592833101851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45949.592833101851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45949.592833101851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45949.592833101851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45949.592833101851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45949.592833101851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45949.592833101851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45949.592833101851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45949.592833101851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45949.592833101851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45949.592833101851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45949.592833101851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45949.592833101851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45949.592833101851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45949.592833101851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45949.592833101851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45949.592833101851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45949.592833101851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45949.592833101851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45949.592833101851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45949.592833101851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45949.592833101851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45949.592833101851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45949.592833101851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45949.592833101851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45949.592833101851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45949.592833101851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45949.592833101851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45949.592833101851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45949.592833101851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45949.592833101851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45949.592833101851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45949.592833101851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45949.592833101851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45949.592833101851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45949.592833101851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45949.592833101851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45949.592833101851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45949.592833101851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45949.592833101851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45949.592833101851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45949.592833101851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45949.592833101851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45949.592833101851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45949.592833101851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45949.592833101851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45949.592833101851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45949.592833101851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45949.592833101851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45949.592833101851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45949.592833101851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45949.592833101851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45949.592833101851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45949.592833101851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45949.592833101851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45949.592833101851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45949.592833101851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45949.592833101851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45949.592833101851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45949.592833101851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45949.592833101851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45949.592833101851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45949.592833101851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45949.592833101851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45949.592833101851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45949.592833101851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45949.592833101851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45949.592833101851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45949.592833101851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45949.592833101851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45949.592833101851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45949.592833101851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45949.592833101851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45949.592833101851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45949.592833101851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45949.592833101851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45949.592833101851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45949.592833101851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45949.592833101851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45949.592833101851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45949.592833101851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45949.592833101851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45949.592833101851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45949.592833101851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45949.592833101851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45949.592833101851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45949.592833101851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45949.592833101851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45949.592833101851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45949.592833101851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45949.592833101851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45949.592833101851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45949.592833101851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45949.592833101851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45949.592833101851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45949.592833101851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45949.592833101851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45949.592833101851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45949.592833101851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45949.592833101851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45949.592833101851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45949.592833101851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45949.592833101851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45949.592833101851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45949.592833101851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45949.592833101851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45949.592833101851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45949.592833101851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45949.592833101851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45949.592833101851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45949.592833101851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45949.592833101851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45949.592833101851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45949.592833101851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45949.592833101851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45949.592833101851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45949.592833101851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45949.592833101851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45949.592833101851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45949.592833101851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45949.592833101851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45949.592833101851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45949.592833101851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45949.592833101851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45949.592833101851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45949.592833101851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45949.592833101851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45949.592833101851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45949.592833101851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45949.592833101851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45949.592833101851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45949.592833101851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45949.592833101851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45949.592833101851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45949.592833101851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45949.592833101851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45949.592833101851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45949.592833101851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45949.592833101851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45949.592833101851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45949.592833101851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45949.592833101851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45949.592833101851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45949.592833101851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45949.592833101851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45949.592833101851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45949.592833101851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45949.592833101851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45949.592833101851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45949.592833101851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45949.592833101851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45949.592833101851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45949.592833101851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45949.592833101851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45949.592833101851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45949.592833101851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45949.592833101851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45949.592833101851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45949.592833101851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45949.592833101851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45949.592833101851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45949.592833101851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45949.592833101851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45949.592833101851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45949.592833101851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45949.592833101851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45949.592833101851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45949.592833101851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45949.592833101851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45949.592833101851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45949.592833101851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45949.592833101851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45949.592833101851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45949.592833101851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45949.592833101851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45949.592833101851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45949.592833101851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45949.592833101851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45949.592833101851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45949.592833101851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45949.592833101851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45949.592833101851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45949.592833101851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45949.592833101851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45949.592833101851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45949.592833101851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45949.592833101851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45949.592833101851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45949.592833101851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45949.592833101851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45949.592833101851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45949.592833101851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45949.592833101851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45949.592833101851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45949.592833101851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45949.592833101851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45949.592833101851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45949.592833101851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45949.592833101851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45949.592833101851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45949.592833101851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45949.592833101851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45949.592833101851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45949.592833101851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45949.592833101851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45949.592833101851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45949.592833101851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45949.592833101851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45949.592833101851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45949.592833101851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45949.592833101851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45949.592833101851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45949.592833101851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45949.592833101851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45949.592833101851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45949.592833101851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45949.592833101851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45949.592833101851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45949.592833101851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45949.592833101851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45949.592833101851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45949.592833101851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45949.592833101851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45949.592833101851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45949.592833101851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45949.592833101851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45949.592833101851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45949.592833101851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45949.592833101851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45949.592833101851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45949.592833101851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45949.592833101851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45949.592833101851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45949.592833101851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45949.592833101851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45949.592833101851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45949.592833101851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45949.592833101851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45949.592833101851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45949.592833101851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45949.592833101851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45949.592833101851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45949.592833101851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45949.592833101851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45949.592833101851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45949.592833101851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45949.592833101851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45949.592833101851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45949.592833101851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45949.592833101851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45949.592833101851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45949.592833101851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45949.592833101851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45949.592833101851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45949.592833101851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45949.592833101851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45949.592833101851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45949.592833101851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45949.592833101851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45949.592833101851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45949.592833101851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45949.592833101851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45949.592833101851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45949.592833101851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45949.592833101851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45949.592833101851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45949.592833101851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45949.592833101851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45949.592833101851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45949.592833101851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45949.592833101851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45949.592833101851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45949.592833101851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45949.592833101851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45949.592833101851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45949.592833101851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45949.592833101851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45949.592833101851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45949.592833101851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45949.592833101851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45949.592833101851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45949.592833101851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45949.592833101851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45949.592833101851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45949.592833101851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45949.592833101851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45949.592833101851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45949.592833101851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45949.592833101851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45949.592833101851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45949.592833101851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45949.592833101851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45949.592833101851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45949.592833101851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45949.592833101851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45949.592833101851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45949.592833101851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45949.592833101851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45949.592833101851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45949.592833101851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45949.592833101851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45949.592833101851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45949.592833101851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45949.592833101851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45949.592833101851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45949.592833101851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45949.592833101851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45949.592833101851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45949.592833101851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45949.592833101851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45949.592833101851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45949.592833101851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45949.592833101851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45949.592833101851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45949.592833101851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45949.592833101851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45949.592833101851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45949.592833101851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45949.592833101851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45949.592833101851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45949.592833101851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45949.592833101851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45949.592833101851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45949.592833101851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45949.592833101851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45949.592833101851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45949.592833101851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45949.592833101851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45949.592833101851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45949.592833101851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45949.592833101851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45949.592833101851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45949.592833101851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45949.592833101851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45949.592833101851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45949.592833101851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45949.592833101851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45949.592833101851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45949.592833101851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45949.592833101851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45949.592833101851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45949.592833101851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45949.592833101851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45949.592833101851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45949.592833101851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45949.592833101851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45949.592833101851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45949.592833101851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45949.592833101851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45949.592833101851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45949.592833101851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45949.592833101851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45949.592833101851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45949.592833101851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45949.592833101851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45949.592833101851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45949.592833101851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45949.592833101851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45949.592833101851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45949.592833101851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45949.592833101851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45949.592833101851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45949.592833101851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45949.592833101851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45949.592833101851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45949.592833101851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45949.592833101851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45949.592833101851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45949.592833101851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45949.592833101851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45949.592833101851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45949.592833101851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45949.592833101851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45949.592833101851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45949.592833101851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45949.592833101851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45949.592833101851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45949.592833101851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45949.592833101851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45949.592833101851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45949.592833101851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45949.592833101851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45949.592833101851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45949.592833101851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45949.592833101851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45949.592833101851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45949.592833101851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45949.592833101851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45949.592833101851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45949.592833101851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45949.592833101851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45949.592833101851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45949.592833101851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45949.592833101851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45949.592833101851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45949.592833101851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45949.592833101851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45949.592833101851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45949.592833101851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45949.592833101851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45949.592833101851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45949.592833101851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45949.592833101851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45949.592833101851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45949.592833101851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45949.592833101851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45949.592833101851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45949.592833101851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45949.592833101851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45949.592833101851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45949.592833101851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45949.592833101851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45949.592833101851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45949.592833101851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45949.592833101851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45949.592833101851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45949.592833101851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45949.592833101851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45949.592833101851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45949.592833101851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45949.592833101851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45949.592833101851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45949.592833101851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45949.592833101851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45949.592833101851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45949.592833101851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45949.592833101851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45949.592833101851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45949.592833101851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45949.592833101851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45949.592833101851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45949.592833101851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45949.592833101851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45949.592833101851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45949.592833101851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45949.592833101851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45949.592833101851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45949.592833101851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45949.592833101851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45949.592833101851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45949.592833101851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45949.592833101851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45949.592833101851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45949.592833101851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45949.592833101851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45949.592833101851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45949.592833101851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45949.592833101851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45949.592833101851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45949.592833101851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45949.592833101851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45949.592833101851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45949.592833101851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45949.592833101851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45949.592833101851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45949.592833101851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45949.592833101851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45949.592833101851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45949.592833101851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45949.592833101851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45949.592833101851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45949.592833101851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45949.592833101851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45949.592833101851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45949.592833101851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45949.592833101851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45949.592833101851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45949.592833101851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45949.592833101851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45949.592833101851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45949.592833101851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45949.592833101851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45949.592833101851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45949.592833101851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45949.592833101851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45949.592833101851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45949.592833101851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45949.592833101851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45949.592833101851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45949.592833101851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45949.592833101851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45949.592833101851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45949.592833101851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45949.592833101851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45949.592833101851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45949.592833101851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45949.592833101851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45949.592833101851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45949.592833101851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45949.592833101851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45949.592833101851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45949.592833101851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45949.592833101851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45949.592833101851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45949.592833101851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45949.592833101851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45949.592833101851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45949.592833101851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45949.592833101851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45949.592833101851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45949.592833101851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45949.592833101851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45949.592833101851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45949.592833101851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45949.592833101851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45949.592833101851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45949.592833101851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45949.592833101851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45949.592833101851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45949.592833101851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45949.592833101851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45949.592833101851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45949.592833101851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45949.592833101851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45949.592833101851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45949.592833101851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45949.592833101851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45949.592833101851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45949.592833101851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45949.592833101851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45949.592833101851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45949.592833101851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45949.592833101851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45949.592833101851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45949.592833101851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45949.592833101851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45949.592833101851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45949.592833101851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45949.592833101851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45949.592833101851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45949.592833101851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45949.592833101851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45949.592833101851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45949.592833101851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45949.592833101851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45949.592833101851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45949.592833101851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45949.592833101851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45949.592833101851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45949.592833101851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45949.592833101851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45949.592833101851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45949.592833101851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45949.592833101851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45949.592833101851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45949.592833101851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45949.592833101851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45949.592833101851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45949.592833101851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45949.592833101851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45949.592833101851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45949.592833101851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45949.592833101851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45949.592833101851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45949.592833101851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45949.592833101851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45949.592833101851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45949.592833101851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45949.592833101851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45949.592833101851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45949.592833101851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45949.592833101851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45949.592833101851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45949.592833101851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45949.592833101851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45949.592833101851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45949.592833101851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45949.592833101851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45949.592833101851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45949.592833101851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45949.592833101851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45949.592833101851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45949.592833101851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45949.592833101851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45949.592833101851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45949.592833101851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45949.592833101851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45949.592833101851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45949.592833101851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45949.592833101851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45949.592833101851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45949.592833101851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45949.592833101851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45949.592833101851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45949.592833101851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45949.592833101851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45949.592833101851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45949.592833101851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45949.592833101851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45949.592833101851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45949.592833101851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45949.592833101851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45949.592833101851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45949.592833101851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45949.592833101851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45949.592833101851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45949.592833101851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45949.592833101851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45949.592833101851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45949.592833101851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45949.592833101851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45949.592833101851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45949.592833101851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45949.592833101851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45949.592833101851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45949.592833101851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45949.592833101851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45949.592833101851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45949.592833101851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45949.592833101851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45949.592833101851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45949.592833101851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45949.592833101851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45949.592833101851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45949.592833101851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45949.592833101851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45949.592833101851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45949.592833101851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45949.592833101851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45949.592833101851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45949.592833101851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45949.592833101851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45949.592833101851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45949.592833101851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45949.592833101851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45949.592833101851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45949.592833101851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45949.592833333336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45949.592833333336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45949.592833333336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45949.592833333336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45949.592833333336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45949.592833333336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45949.592833333336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45949.592833333336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45949.592833333336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45949.592833333336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45949.592833333336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45949.592833333336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45949.592833333336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45949.592833333336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45949.592833333336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45949.592833333336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45949.592833333336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45949.592833333336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45949.592833333336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45949.592833333336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45949.592833333336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45949.592833333336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45949.592833333336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45949.592833333336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45949.592833333336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45949.592833333336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45949.592833333336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45949.592833333336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45949.592833333336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45949.592833333336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45949.592833333336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45949.592833333336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45949.592833333336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45949.592833333336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45949.592833333336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45949.592833333336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45949.592833333336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45949.592833333336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45949.592833333336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45949.592833333336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45949.592833333336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45949.592833333336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45949.592833333336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45949.592833333336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45949.592833333336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45949.592833333336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45949.592833333336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45949.592833333336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45949.592833333336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45949.592833333336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45949.592833333336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45949.592833333336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45949.592833333336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45949.592833333336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45949.592833333336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45949.592833333336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45949.592833333336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45949.592833333336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45949.592833333336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45949.592833333336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45949.592833333336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45949.592833333336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45949.592833333336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45949.592833333336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45949.592833333336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45949.592833333336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45949.592833333336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45949.592833333336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45949.592833333336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45949.592833333336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45949.592833333336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45949.592833333336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45949.592833333336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45949.592833333336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45949.592833333336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45949.592833333336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45949.592833333336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45949.592833333336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45949.592833333336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45949.592833333336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45949.592833333336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45949.592833333336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45949.592833333336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45949.592833333336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45949.592833333336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45949.592833333336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45949.592833333336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45949.592833333336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45949.592833333336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45949.592833333336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45949.592833333336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45949.592833333336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45949.592833333336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45949.592833333336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45949.592833333336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45949.592833333336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45949.592833333336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45949.592833333336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45949.592833333336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45949.592833333336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45949.592833333336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45949.592833333336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45949.592833333336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45949.592833333336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45949.592833333336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45949.592833333336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45949.592833333336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45949.592833333336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45949.592833333336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45949.592833333336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45949.592833333336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45949.592833333336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45949.592833333336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45949.592833333336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45949.592833333336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45949.592833333336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45949.592833333336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45949.592833333336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45949.592833333336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45949.592833333336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45949.592833333336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45949.592833333336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45949.592833333336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45949.592833333336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45949.592833333336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45949.592833333336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45949.592833333336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45949.592833333336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45949.592833333336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45949.592833333336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45949.592833333336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45949.592833333336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45949.592833333336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45949.592833333336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45949.592833333336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45949.592833333336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45949.592833333336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45949.592833333336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45949.592833333336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45949.592833333336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45949.592833333336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45949.592833333336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45949.592833333336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45949.592833333336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45949.592833333336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45949.592833333336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45949.592833333336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45949.592833333336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45949.592833333336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45949.592833333336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45949.592833333336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45949.592833333336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45949.592833333336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45949.592833333336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45949.592833333336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45949.592833333336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45949.592833333336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45949.592833333336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45949.592833333336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45949.592833333336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45949.592833333336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45949.592833333336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45949.592833333336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45949.592833333336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45949.592833333336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45949.592833333336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45949.592833333336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45949.592833333336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45949.592833333336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45949.592833333336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45949.592833333336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45949.592833333336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45949.592833333336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45949.592833333336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45949.592833333336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45949.592833333336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45949.592833333336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45949.592833333336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45949.592833333336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45949.592833333336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45949.592833333336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45949.592833333336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45949.592833333336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45949.592833333336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45949.592833333336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45949.592833333336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45949.592833333336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45949.592833333336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45949.592833333336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45949.592833333336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45949.592833333336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45949.592833333336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45949.592833333336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45949.592833333336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45949.592833333336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45949.592833333336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45949.592833333336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45949.592833333336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45949.592833333336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45949.592833333336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45949.592833333336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45949.592833333336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45949.592833333336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45949.592833333336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45949.592833333336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45949.592833333336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45949.592833333336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45949.592833333336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45949.592833333336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45949.592833333336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45949.592833333336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45949.592833333336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45949.592833333336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45949.592833333336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45949.592833333336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45949.592833333336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45949.592833333336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45949.592833333336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45949.592833333336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45949.592833333336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45949.592833333336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45949.592833333336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45949.592833333336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45949.592833333336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45949.592833333336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45949.592833333336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45949.592833333336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45949.592833333336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45949.592833333336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45949.592833333336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45949.592833333336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45949.592833333336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45949.592833333336</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246.11211550925509</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36604</v>
      </c>
      <c r="E3" s="100" t="s">
        <v>38964</v>
      </c>
      <c r="F3" s="125">
        <v>45949.530428240738</v>
      </c>
      <c r="G3" s="126">
        <f ca="1">IFERROR(NOW()-F3,"")</f>
        <v>6.2404861113463994E-2</v>
      </c>
      <c r="H3" s="125">
        <v>45949.524710648147</v>
      </c>
      <c r="I3" s="121" t="str">
        <f>IFERROR(VLOOKUP(D3,DB!A:F,6,0),"")</f>
        <v>SCECO</v>
      </c>
      <c r="J3" s="121" t="str">
        <f>IFERROR(VLOOKUP(D3,DB!A:G,7,0),"")</f>
        <v>In progress</v>
      </c>
      <c r="K3" s="127" t="s">
        <v>39059</v>
      </c>
      <c r="L3" s="123" t="str">
        <f>IFERROR(VLOOKUP(D3,DB!A:I,9,0),"")</f>
        <v>Latis</v>
      </c>
    </row>
    <row r="4" spans="1:16" ht="15" customHeight="1">
      <c r="A4" s="121"/>
      <c r="B4" s="121" t="str">
        <f>IFERROR(VLOOKUP(D4,DB!A:K,11,0),"")</f>
        <v>R4</v>
      </c>
      <c r="C4" s="122">
        <v>1</v>
      </c>
      <c r="D4" s="123" t="s">
        <v>24060</v>
      </c>
      <c r="E4" s="100"/>
      <c r="F4" s="125"/>
      <c r="G4" s="126">
        <f ca="1">IFERROR(NOW()-F4,"")</f>
        <v>45949.592833101851</v>
      </c>
      <c r="H4" s="125"/>
      <c r="I4" s="121" t="str">
        <f>IFERROR(VLOOKUP(D4,DB!A:F,6,0),"")</f>
        <v>SCECO</v>
      </c>
      <c r="J4" s="121" t="str">
        <f>IFERROR(VLOOKUP(D4,DB!A:G,7,0),"")</f>
        <v>In progress+Good</v>
      </c>
      <c r="K4" s="127"/>
      <c r="L4" s="123" t="str">
        <f>IFERROR(VLOOKUP(D4,DB!A:I,9,0),"")</f>
        <v>Latis</v>
      </c>
    </row>
    <row r="5" spans="1:16" ht="15" customHeight="1">
      <c r="A5" s="121"/>
      <c r="B5" s="121" t="str">
        <f>IFERROR(VLOOKUP(D5,DB!A:K,11,0),"")</f>
        <v/>
      </c>
      <c r="C5" s="122"/>
      <c r="D5" s="123"/>
      <c r="E5" s="100"/>
      <c r="F5" s="125"/>
      <c r="G5" s="126">
        <f ca="1">IFERROR(NOW()-F5,"")</f>
        <v>45949.592833101851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45949.592833101851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45949.592833101851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45949.592833101851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45949.592833101851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45949.592833101851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45949.592833101851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45949.592833101851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45949.592833101851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45949.592833101851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45949.592833101851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45949.592833101851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45949.592833101851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45949.592833101851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45949.592833101851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45949.592833101851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45949.592833101851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45949.592833101851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45949.592833101851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45949.592833101851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45949.592833101851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45949.592833101851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45949.592833101851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45949.592833101851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45949.592833101851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45949.592833101851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45949.592833101851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45949.592833101851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45949.592833101851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45949.592833101851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45949.592833101851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45949.592833101851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45949.592833101851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45949.592833101851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45949.592833101851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45949.592833101851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45949.592833101851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45949.592833101851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45949.592833101851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45949.592833101851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45949.592833101851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45949.592833101851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45949.592833101851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45949.592833101851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45949.592833101851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45949.592833101851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45949.592833101851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45949.592833101851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45949.592833101851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45949.592833101851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45949.592833101851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45949.592833101851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45949.592833101851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45949.592833101851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45949.592833101851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45949.592833101851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45949.592833101851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45949.592833101851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45949.592833101851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45949.592833101851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45949.592833101851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45949.592833101851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45949.592833101851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45949.592833101851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45949.592833101851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45949.592833101851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45949.592833101851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45949.592833101851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45949.592833101851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45949.592833101851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45949.592833101851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45949.592833101851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45949.592833101851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45949.592833101851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45949.592833101851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45949.592833101851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45949.592833101851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45949.592833101851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45949.592833101851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45949.592833101851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45949.592833101851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45949.592833101851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45949.592833101851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45949.592833101851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45949.592833101851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45949.592833101851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45949.592833101851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45949.592833101851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45949.592833101851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45949.592833101851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45949.592833101851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45949.592833101851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45949.592833101851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45949.592833101851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45949.592833101851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45949.592833101851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45949.592833101851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45949.592833101851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45949.592833101851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45949.592833101851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45949.592833101851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45949.592833101851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45949.592833101851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45949.592833101851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45949.592833101851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45949.592833101851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45949.592833101851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45949.592833101851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45949.592833101851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45949.592833101851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45949.592833101851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45949.592833101851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45949.592833101851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45949.592833101851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45949.592833101851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45949.592833101851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45949.592833101851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45949.592833101851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45949.592833101851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45949.592833101851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45949.592833101851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45949.592833101851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45949.592833101851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45949.592833101851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45949.592833101851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45949.592833101851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45949.592833101851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45949.592833101851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45949.592833101851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45949.592833101851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45949.592833101851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45949.592833101851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45949.592833101851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45949.592833101851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45949.592833101851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45949.592833101851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45949.592833101851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45949.592833101851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45949.592833101851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45949.592833101851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45949.592833101851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45949.592833101851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45949.592833101851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45949.592833101851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45949.592833101851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45949.592833101851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45949.592833101851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45949.592833101851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45949.592833101851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45949.592833101851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45949.592833101851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45949.592833101851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45949.592833101851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45949.592833101851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45949.592833101851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45949.592833101851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45949.592833101851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45949.592833101851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45949.592833101851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45949.592833101851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45949.592833101851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45949.592833101851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45949.592833101851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45949.592833101851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45949.592833101851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45949.592833101851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45949.592833101851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45949.592833101851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45949.592833101851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45949.592833101851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45949.592833101851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45949.592833101851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45949.592833101851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45949.592833101851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45949.592833101851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45949.592833101851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45949.592833101851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45949.592833101851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45949.592833101851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45949.592833101851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45949.592833101851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45949.592833101851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45949.592833101851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45949.592833101851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45949.592833101851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45949.592833101851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45949.592833101851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45949.592833101851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45949.592833101851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45949.592833101851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45949.592833101851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45949.592833101851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45949.592833101851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45949.592833101851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45949.592833101851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45949.592833101851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45949.592833101851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45949.592833101851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45949.592833101851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45949.592833101851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45949.592833101851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45949.592833101851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45949.592833101851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45949.592833101851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45949.592833101851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45949.592833101851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45949.592833101851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45949.592833101851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45949.592833101851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45949.592833101851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45949.592833101851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45949.592833101851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45949.592833101851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45949.592833101851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45949.592833101851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45949.592833101851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45949.592833101851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45949.592833101851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45949.592833101851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45949.592833101851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45949.592833101851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45949.592833101851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45949.592833101851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45949.592833101851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45949.592833101851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45949.592833101851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45949.592833101851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45949.592833101851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45949.592833101851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45949.592833101851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45949.592833101851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45949.592833101851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45949.592833101851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45949.592833101851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45949.592833101851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45949.592833101851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45949.592833101851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45949.592833101851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45949.592833101851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45949.592833101851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45949.592833101851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45949.592833101851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45949.592833101851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45949.592833101851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45949.592833101851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45949.592833101851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45949.592833101851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45949.592833101851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45949.592833101851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45949.592833101851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45949.592833101851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45949.592833101851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45949.592833101851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45949.592833101851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45949.592833101851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45949.592833101851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45949.592833101851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45949.592833101851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45949.592833101851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45949.592833101851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45949.592833101851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45949.592833101851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45949.592833101851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45949.592833101851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45949.592833101851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45949.592833101851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45949.592833101851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45949.592833101851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45949.592833101851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45949.592833101851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45949.592833101851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45949.592833101851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45949.592833101851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45949.592833101851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45949.592833101851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45949.592833101851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45949.592833101851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45949.592833101851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45949.592833101851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45949.592833101851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45949.592833101851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45949.592833101851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45949.592833101851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45949.592833101851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45949.592833101851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45949.592833101851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45949.592833101851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45949.592833101851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45949.592833101851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45949.592833101851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45949.592833101851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45949.592833101851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45949.592833101851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45949.592833101851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45949.592833101851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45949.592833101851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45949.592833101851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45949.592833101851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45949.592833101851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45949.592833101851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45949.592833101851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45949.592833101851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45949.592833101851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45949.592833101851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45949.592833101851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45949.592833101851</v>
      </c>
      <c r="H310" s="125"/>
      <c r="I310" s="121" t="str">
        <f>IFERROR(VLOOKUP(D310,DB!A:F,6,0),"")</f>
        <v/>
      </c>
      <c r="J310" s="121" t="str">
        <f>IFERROR(VLOOKUP(D310,DB!A:G,7,0),"")</f>
        <v/>
      </c>
      <c r="K310" s="127"/>
      <c r="L310" s="123" t="str">
        <f>IFERROR(VLOOKUP(D310,DB!A:I,9,0),"")</f>
        <v/>
      </c>
    </row>
    <row r="311" spans="1:12" ht="15" customHeight="1">
      <c r="A311" s="128"/>
      <c r="B311" s="128" t="str">
        <f>IFERROR(VLOOKUP(D311,DB!A:K,11,0),"")</f>
        <v/>
      </c>
      <c r="C311" s="129"/>
      <c r="D311" s="130"/>
      <c r="E311" s="131"/>
      <c r="F311" s="132"/>
      <c r="G311" s="133">
        <f ca="1">IFERROR(NOW()-F311,"")</f>
        <v>45949.592833101851</v>
      </c>
      <c r="H311" s="132"/>
      <c r="I311" s="128" t="str">
        <f>IFERROR(VLOOKUP(D311,DB!A:F,6,0),"")</f>
        <v/>
      </c>
      <c r="J311" s="128" t="str">
        <f>IFERROR(VLOOKUP(D311,DB!A:G,7,0),"")</f>
        <v/>
      </c>
      <c r="K311" s="134"/>
      <c r="L311" s="130"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57.760772916662972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23.403955787034647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4.8212590277762502</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0.93172199073887896</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45949.592833101851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45949.592833101851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45949.592833101851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45949.592833101851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45949.592833101851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45949.592833101851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45949.592833101851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45949.592833101851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45949.592833101851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45949.592833101851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45949.592833101851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45949.592833101851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45949.592833101851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45949.592833101851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45949.592833101851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45949.592833101851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45949.592833101851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45949.592833101851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45949.592833101851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45949.592833101851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45949.592833101851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45949.592833101851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45949.592833101851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45949.592833101851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45949.592833101851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45949.592833101851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45949.592833101851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45949.592833101851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45949.592833101851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45949.592833101851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45949.592833101851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45949.592833101851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45949.592833101851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45949.592833101851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45949.592833101851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45949.592833101851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45949.592833101851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45949.592833101851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45949.592833101851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45949.592833101851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45949.592833101851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45949.592833101851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45949.592833101851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45949.592833101851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45949.592833101851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45949.592833101851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45949.592833101851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45949.592833101851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45949.592833101851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45949.592833101851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45949.592833101851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45949.592833101851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45949.592833101851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45949.592833101851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45949.592833101851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45949.592833101851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45949.592833101851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45949.592833101851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45949.592833101851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45949.592833101851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45949.592833101851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45949.592833101851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45949.592833101851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45949.592833101851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45949.592833101851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45949.592833101851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45949.592833101851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45949.592833101851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45949.592833101851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45949.592833101851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45949.592833101851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45949.592833101851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45949.592833101851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45949.592833101851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45949.592833101851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45949.592833101851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45949.592833101851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45949.592833101851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45949.592833101851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45949.592833101851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45949.592833101851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45949.592833101851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45949.592833101851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45949.592833101851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45949.592833101851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45949.592833101851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45949.592833101851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45949.592833101851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45949.592833101851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45949.592833101851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45949.592833101851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45949.592833101851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45949.592833101851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45949.592833101851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45949.592833101851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45949.592833101851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45949.592833101851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45949.592833101851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45949.592833101851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45949.592833101851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45949.592833101851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45949.592833101851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45949.592833101851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45949.592833101851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45949.592833101851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45949.592833101851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45949.592833101851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45949.592833101851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45949.592833101851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45949.592833101851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45949.592833101851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45949.592833101851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45949.592833101851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45949.592833101851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45949.592833101851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45949.592833101851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45949.592833101851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45949.592833101851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45949.592833101851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45949.592833101851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45949.592833101851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45949.592833101851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45949.592833101851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45949.592833101851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45949.592833101851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45949.592833101851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45949.592833101851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45949.592833101851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45949.592833101851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45949.592833101851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45949.592833101851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45949.592833101851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45949.592833101851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45949.592833101851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45949.592833101851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45949.592833101851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45949.592833101851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45949.592833101851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45949.592833101851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45949.592833101851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45949.592833101851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45949.592833101851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45949.592833101851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45949.592833101851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45949.592833101851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45949.592833101851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45949.592833101851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45949.592833101851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45949.592833101851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45949.592833101851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45949.592833101851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45949.592833101851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45949.592833101851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45949.592833101851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45949.592833101851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45949.592833101851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45949.592833101851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45949.592833101851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45949.592833101851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45949.592833101851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45949.592833101851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45949.592833101851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45949.592833101851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45949.592833101851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45949.592833101851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45949.592833101851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45949.592833101851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45949.592833101851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45949.592833101851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45949.592833101851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45949.592833101851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45949.592833101851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45949.592833101851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45949.592833101851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45949.592833101851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45949.592833101851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45949.592833101851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45949.592833101851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45949.592833101851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45949.592833101851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45949.592833101851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45949.592833101851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45949.592833101851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45949.592833101851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45949.592833101851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45949.592833101851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45949.592833101851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45949.592833101851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45949.592833101851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45949.592833101851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45949.592833101851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45949.592833101851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45949.592833101851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45949.592833101851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45949.592833101851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45949.592833101851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45949.592833101851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45949.592833101851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45949.592833101851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45949.592833101851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45949.592833101851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45949.592833101851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45949.592833101851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45949.592833101851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45949.592833101851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45949.592833101851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45949.592833101851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45949.592833101851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45949.592833101851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45949.592833101851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45949.592833101851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45949.592833101851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45949.592833101851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45949.592833101851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45949.592833101851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45949.592833101851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45949.592833101851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45949.592833101851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45949.592833101851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45949.592833101851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45949.592833101851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45949.592833101851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45949.592833101851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45949.592833101851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45949.592833101851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45949.592833101851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45949.592833101851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45949.592833101851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45949.592833101851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45949.592833101851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45949.592833101851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45949.592833101851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45949.592833101851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45949.592833101851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45949.592833101851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45949.592833101851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45949.592833101851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45949.592833101851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45949.592833101851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45949.592833101851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45949.592833101851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45949.592833101851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45949.592833101851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45949.592833101851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45949.592833101851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45949.592833101851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45949.592833101851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45949.592833101851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45949.592833101851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45949.592833101851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45949.592833101851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45949.592833101851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45949.592833101851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45949.592833101851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45949.592833101851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45949.592833101851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45949.592833101851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45949.592833101851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45949.592833101851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45949.592833101851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45949.592833101851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45949.592833101851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45949.592833101851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45949.592833101851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45949.592833101851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45949.592833101851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45949.592833101851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45949.592833101851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45949.592833101851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45949.592833101851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45949.592833101851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45949.592833101851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45949.592833101851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45949.592833101851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45949.592833101851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45949.592833101851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45949.592833101851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45949.592833101851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45949.592833101851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45949.592833101851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45949.592833101851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45949.592833101851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45949.592833101851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45949.592833101851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45949.592833101851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45949.592833101851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45949.592833101851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45949.592833101851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45949.592833101851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45949.592833101851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45949.592833101851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45949.592833101851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45949.592833101851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45949.592833101851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45949.592833101851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45949.592833101851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45949.592833101851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45949.592833101851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45949.592833101851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45949.592833101851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45949.592833101851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45949.592833101851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45949.592833101851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45949.592833101851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45949.592833101851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45949.592833101851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45949.592833101851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45949.592833101851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45949.592833101851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45949.592833101851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45949.592833101851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45949.592833101851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45949.592833101851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45949.592833101851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45949.592833101851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45949.592833101851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45949.592833101851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45949.592833101851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45949.592833101851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45949.592833101851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45949.592833101851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45949.592833101851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45949.592833101851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45949.592833101851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45949.592833101851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45949.592833101851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45949.592833101851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45949.592833101851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45949.592833101851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45949.592833101851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45949.592833101851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45949.592833101851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45949.592833101851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45949.592833101851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45949.592833101851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45949.592833101851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45949.592833101851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45949.592833101851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45949.592833101851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45949.592833101851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45949.592833101851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45949.592833101851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45949.592833101851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45949.592833101851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45949.592833101851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45949.592833101851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45949.592833101851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45949.592833101851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45949.592833101851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45949.592833101851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45949.592833101851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45949.592833101851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45949.592833101851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45949.592833101851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45949.592833101851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45949.592833101851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45949.592833101851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45949.592833101851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45949.592833101851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45949.592833101851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45949.592833101851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45949.592833101851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45949.592833101851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45949.592833101851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45949.592833101851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45949.592833101851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45949.592833101851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45949.592833101851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45949.592833101851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45949.592833101851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45949.592833101851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45949.592833101851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45949.592833101851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45949.592833101851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45949.592833101851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45949.592833101851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45949.592833101851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45949.592833101851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45949.592833101851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45949.592833101851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45949.592833101851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45949.592833101851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45949.592833101851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45949.592833101851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45949.592833101851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45949.592833101851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45949.592833101851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45949.592833101851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45949.592833101851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45949.592833101851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45949.592833101851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45949.592833101851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45949.592833101851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45949.592833101851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45949.592833101851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45949.592833101851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45949.592833101851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45949.592833101851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45949.592833101851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45949.592833101851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45949.592833101851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45949.592833101851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45949.592833101851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45949.592833101851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45949.592833101851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45949.592833101851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45949.592833101851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45949.592833101851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45949.592833101851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45949.592833101851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45949.592833101851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45949.592833101851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45949.592833101851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45949.592833101851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45949.592833101851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45949.592833101851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45949.592833101851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45949.592833101851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45949.592833101851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45949.592833101851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45949.592833101851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45949.592833101851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45949.592833101851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45949.592833101851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45949.592833101851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45949.592833101851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45949.592833101851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45949.592833101851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45949.592833101851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45949.592833101851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45949.592833101851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45949.592833101851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45949.592833101851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45949.592833101851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45949.592833101851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45949.592833101851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45949.592833101851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45949.592833101851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45949.592833101851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45949.592833101851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45949.592833101851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45949.592833101851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45949.592833101851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45949.592833101851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45949.592833101851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45949.592833101851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45949.592833101851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45949.592833101851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45949.592833101851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45949.592833101851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45949.592833101851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45949.592833101851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45949.592833101851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45949.592833101851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45949.592833101851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45949.592833101851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45949.592833101851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45949.592833101851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45949.592833101851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45949.592833101851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45949.592833101851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45949.592833101851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45949.592833101851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45949.592833101851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45949.592833101851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45949.592833101851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45949.592833101851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45949.592833101851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45949.592833101851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45949.592833101851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45949.592833101851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45949.592833101851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45949.592833101851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45949.592833101851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45949.592833101851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45949.592833101851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45949.592833101851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45949.592833101851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45949.592833101851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45949.592833101851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45949.592833101851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45949.592833101851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45949.592833101851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45949.592833101851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45949.592833101851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45949.592833101851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45949.592833101851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45949.592833101851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45949.592833101851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45949.592833101851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45949.592833101851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45949.592833101851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45949.592833101851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45949.592833101851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45949.592833101851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45949.592833101851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45949.592833101851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45949.592833101851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45949.592833101851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45949.592833101851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45949.592833101851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45949.592833101851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45949.592833101851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45949.592833101851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45949.592833101851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45949.592833101851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45949.592833101851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45949.592833101851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45949.592833101851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45949.592833101851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45949.592833101851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45949.592833101851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45949.592833101851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45949.592833101851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45949.592833101851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45949.592833101851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45949.592833101851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45949.592833101851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45949.592833101851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45949.592833101851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45949.592833101851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45949.592833101851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45949.592833101851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45949.592833101851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45949.592833101851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45949.592833101851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45949.592833101851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45949.592833101851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45949.592833101851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45949.592833101851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45949.592833101851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45949.592833101851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45949.592833101851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45949.592833101851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45949.592833101851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45949.592833101851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45949.592833101851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45949.592833101851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45949.592833101851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45949.592833101851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45949.592833101851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45949.592833101851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45949.592833101851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45949.592833101851</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45949.592833101851</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45949.592833101851</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45949.592833101851</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45949.592833101851</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3"/>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10.063770601853321</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0.6819534722235403</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0.4579372685184353</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tr">
        <f>IFERROR(VLOOKUP(D5,DB!A:K,11,0),"")</f>
        <v>R6</v>
      </c>
      <c r="C5" s="107">
        <v>1</v>
      </c>
      <c r="D5" s="105" t="s">
        <v>38738</v>
      </c>
      <c r="E5" s="108" t="s">
        <v>38964</v>
      </c>
      <c r="F5" s="109">
        <v>45949.576828703706</v>
      </c>
      <c r="G5" s="78">
        <f ca="1">IFERROR(NOW()-F5,"-")</f>
        <v>1.600439814501442E-2</v>
      </c>
      <c r="H5" s="109">
        <v>45949.576828703706</v>
      </c>
      <c r="I5" s="105" t="str">
        <f>IFERROR(VLOOKUP(D5,DB!A:F,6,0),"")</f>
        <v>SCECO</v>
      </c>
      <c r="J5" s="104" t="str">
        <f>IFERROR(VLOOKUP(D5,DB!A:G,7,0),"")</f>
        <v>Good</v>
      </c>
      <c r="K5" s="110" t="s">
        <v>39076</v>
      </c>
      <c r="L5" s="111" t="str">
        <f>IFERROR(VLOOKUP(D5,DB!A:I,9,0),"")</f>
        <v>Latis</v>
      </c>
    </row>
    <row r="6" spans="1:16383" ht="31.5" customHeight="1">
      <c r="A6" s="106"/>
      <c r="B6" s="105" t="str">
        <f>IFERROR(VLOOKUP(D6,DB!A:K,11,0),"")</f>
        <v/>
      </c>
      <c r="C6" s="107"/>
      <c r="D6" s="105"/>
      <c r="E6" s="108"/>
      <c r="F6" s="109"/>
      <c r="G6" s="78">
        <f ca="1">IFERROR(NOW()-F6,"-")</f>
        <v>45949.592833101851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45949.592833101851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45949.592833101851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45949.592833101851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45949.592833101851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45949.592833101851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45949.592833101851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45949.592833101851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45949.592833101851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45949.592833101851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45949.592833101851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45949.592833101851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45949.592833101851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45949.592833101851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45949.592833101851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45949.592833101851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45949.592833101851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45949.592833101851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45949.592833101851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45949.592833101851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45949.592833101851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45949.592833101851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45949.592833101851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45949.592833101851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45949.592833101851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45949.592833101851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45949.592833101851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45949.592833101851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45949.592833101851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45949.592833101851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45949.592833101851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45949.592833101851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45949.592833101851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45949.592833101851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45949.592833101851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45949.592833101851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45949.592833101851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45949.592833101851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45949.592833101851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45949.592833101851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45949.592833101851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45949.592833101851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45949.592833101851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45949.592833101851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45949.592833101851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45949.592833101851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45949.592833101851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45949.592833101851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45949.592833101851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45949.592833101851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45949.592833101851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45949.592833101851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45949.592833101851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45949.592833101851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45949.592833101851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45949.592833101851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45949.592833101851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45949.592833101851</v>
      </c>
      <c r="H63" s="109"/>
      <c r="I63" s="105" t="str">
        <f>IFERROR(VLOOKUP(D63,DB!A:F,6,0),"")</f>
        <v/>
      </c>
      <c r="J63" s="104" t="str">
        <f>IFERROR(VLOOKUP(D63,DB!A:G,7,0),"")</f>
        <v/>
      </c>
      <c r="K63" s="110"/>
      <c r="L63" s="111" t="str">
        <f>IFERROR(VLOOKUP(D63,DB!A:I,9,0),"")</f>
        <v/>
      </c>
    </row>
  </sheetData>
  <dataValidations count="2">
    <dataValidation allowBlank="1" showInputMessage="1" showErrorMessage="1" sqref="E1" xr:uid="{380493DB-286A-4683-AF55-C78F04945A49}"/>
    <dataValidation type="list" allowBlank="1" showInputMessage="1" showErrorMessage="1" sqref="E2:E3 E5:E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2025-10-19T11:15:33Z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