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07" documentId="13_ncr:1_{F6CB121F-512D-4AA6-A0C1-0FB36C537598}" xr6:coauthVersionLast="47" xr6:coauthVersionMax="47" xr10:uidLastSave="{D8F5D227-164C-4E90-9BE6-B1B1B2D1EF2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<sst xmlns="http://schemas.openxmlformats.org/spreadsheetml/2006/main" count="178600" uniqueCount="39082">
  <si>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</si>
  <si>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</si>
  <si>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</si>
  <si>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</si>
  <si>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</si>
  <si>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</si>
  <si>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</si>
  <si>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</si>
  <si>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</si>
  <si>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</si>
  <si>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</si>
  <si>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</si>
  <si>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</si>
  <si>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</si>
  <si>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</si>
  <si>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</si>
  <si>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</si>
  <si>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</si>
  <si>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</si>
  <si>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</si>
  <si>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</si>
  <si>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</si>
  <si>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</si>
  <si>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</si>
  <si>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</si>
  <si>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</si>
  <si>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</si>
  <si>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</si>
  <si>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</si>
  <si>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</si>
  <si>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</si>
  <si>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</si>
  <si>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</si>
  <si>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</si>
  <si>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</si>
  <si>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</si>
  <si>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</si>
  <si>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</si>
  <si>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</si>
  <si>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</si>
  <si>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</si>
  <si>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</si>
  <si>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</si>
  <si>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</si>
  <si>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</si>
  <si>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</si>
  <si>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</si>
  <si>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</si>
  <si>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</si>
  <si>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</si>
  <si>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</si>
  <si>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</si>
  <si>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</si>
  <si>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</si>
  <si>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</si>
  <si>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</si>
  <si>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</si>
  <si>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</si>
  <si>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</si>
  <si>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</si>
  <si>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</si>
  <si>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</si>
  <si>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</si>
  <si>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</si>
  <si>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</si>
  <si>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</si>
  <si>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</si>
  <si>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</si>
  <si>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</si>
  <si>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</si>
  <si>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</si>
  <si>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</si>
  <si>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</si>
  <si>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</si>
  <si>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</si>
  <si>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</si>
  <si>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</si>
  <si>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</si>
  <si>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</si>
  <si>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</si>
  <si>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</si>
  <si>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</si>
  <si>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</si>
  <si>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</si>
  <si>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</si>
  <si>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</si>
  <si>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</si>
  <si>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</si>
  <si>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</si>
  <si>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</si>
  <si>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</si>
  <si>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</si>
  <si>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</si>
  <si>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</si>
  <si>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</si>
  <si>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</si>
  <si>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</si>
  <si>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</si>
  <si>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</si>
  <si>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</si>
  <si>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</si>
  <si>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</si>
  <si>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</si>
  <si>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</si>
  <si>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</si>
  <si>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</si>
  <si>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</si>
  <si>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</si>
  <si>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</si>
  <si>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</si>
  <si>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</si>
  <si>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</si>
  <si>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</si>
  <si>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</si>
  <si>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</si>
  <si>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</si>
  <si>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</si>
  <si>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</si>
  <si>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</si>
  <si>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</si>
  <si>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</si>
  <si>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</si>
  <si>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</si>
  <si>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</si>
  <si>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</si>
  <si>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</si>
  <si>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</si>
  <si>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</si>
  <si>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</si>
  <si>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</si>
  <si>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</si>
  <si>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</si>
  <si>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</si>
  <si>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</si>
  <si>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</si>
  <si>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</si>
  <si>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</si>
  <si>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</si>
  <si>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</si>
  <si>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</si>
  <si>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</si>
  <si>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</si>
  <si>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</si>
  <si>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</si>
  <si>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</si>
  <si>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</si>
  <si>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</si>
  <si>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</si>
  <si>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</si>
  <si>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</si>
  <si>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</si>
  <si>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</si>
  <si>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</si>
  <si>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</si>
  <si>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</si>
  <si>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</si>
  <si>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</si>
  <si>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</si>
  <si>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</si>
  <si>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</si>
  <si>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</si>
  <si>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</si>
  <si>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</si>
  <si>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</si>
  <si>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</si>
  <si>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</si>
  <si>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</si>
  <si>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</si>
  <si>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</si>
  <si>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</si>
  <si>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</si>
  <si>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</si>
  <si>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</si>
  <si>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</si>
  <si>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</si>
  <si>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</si>
  <si>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</si>
  <si>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</si>
  <si>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</si>
  <si>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</si>
  <si>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</si>
  <si>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</si>
  <si>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</si>
  <si>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</si>
  <si>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</si>
  <si>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</si>
  <si>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</si>
  <si>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</si>
  <si>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</si>
  <si>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</si>
  <si>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</si>
  <si>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</si>
  <si>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</si>
  <si>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</si>
  <si>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</si>
  <si>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</si>
  <si>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</si>
  <si>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</si>
  <si>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</si>
  <si>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</si>
  <si>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</si>
  <si>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</si>
  <si>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</si>
  <si>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</si>
  <si>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</si>
  <si>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</si>
  <si>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</si>
  <si>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</si>
  <si>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</si>
  <si>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</si>
  <si>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</si>
  <si>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</si>
  <si>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</si>
  <si>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</si>
  <si>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</si>
  <si>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</si>
  <si>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</si>
  <si>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</si>
  <si>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</si>
  <si>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</si>
  <si>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</si>
  <si>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</si>
  <si>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</si>
  <si>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</si>
  <si>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</si>
  <si>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</si>
  <si>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</si>
  <si>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</si>
  <si>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</si>
  <si>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</si>
  <si>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</si>
  <si>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</si>
  <si>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</si>
  <si>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</si>
  <si>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</si>
  <si>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</si>
  <si>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</si>
  <si>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</si>
  <si>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</si>
  <si>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</si>
  <si>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</si>
  <si>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</si>
  <si>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</si>
  <si>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</si>
  <si>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</si>
  <si>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</si>
  <si>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</si>
  <si>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</si>
  <si>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</si>
  <si>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</si>
  <si>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</si>
  <si>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</si>
  <si>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</si>
  <si>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</si>
  <si>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</si>
  <si>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</si>
  <si>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</si>
  <si>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</si>
  <si>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</si>
  <si>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</si>
  <si>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</si>
  <si>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</si>
  <si>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</si>
  <si>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</si>
  <si>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</si>
  <si>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</si>
  <si>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</si>
  <si>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</si>
  <si>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</si>
  <si>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</si>
  <si>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</si>
  <si>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</si>
  <si>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</si>
  <si>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</si>
  <si>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</si>
  <si>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</si>
  <si>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</si>
  <si>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</si>
  <si>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</si>
  <si>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</si>
  <si>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</si>
  <si>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</si>
  <si>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</si>
  <si>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</si>
  <si>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</si>
  <si>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</si>
  <si>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</si>
  <si>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</si>
  <si>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</si>
  <si>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</si>
  <si>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</si>
  <si>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</si>
  <si>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</si>
  <si>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</si>
  <si>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</si>
  <si>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</si>
  <si>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</si>
  <si>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</si>
  <si>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</si>
  <si>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</si>
  <si>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</si>
  <si>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</si>
  <si>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</si>
  <si>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</si>
  <si>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</si>
  <si>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</si>
  <si>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</si>
  <si>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</si>
  <si>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</si>
  <si>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</si>
  <si>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</si>
  <si>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</si>
  <si>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</si>
  <si>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</si>
  <si>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</si>
  <si>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</si>
  <si>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</si>
  <si>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</si>
  <si>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</si>
  <si>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</si>
  <si>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</si>
  <si>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</si>
  <si>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</si>
  <si>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</si>
  <si>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</si>
  <si>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</si>
  <si>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</si>
  <si>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</si>
  <si>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</si>
  <si>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</si>
  <si>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</si>
  <si>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</si>
  <si>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</si>
  <si>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</si>
  <si>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</si>
  <si>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</si>
  <si>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</si>
  <si>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</si>
  <si>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</si>
  <si>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</si>
  <si>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</si>
  <si>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</si>
  <si>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</si>
  <si>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</si>
  <si>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</si>
  <si>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</si>
  <si>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</si>
  <si>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</si>
  <si>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</si>
  <si>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</si>
  <si>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</si>
  <si>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</si>
  <si>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</si>
  <si>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</si>
  <si>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</si>
  <si>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</si>
  <si>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</si>
  <si>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</si>
  <si>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</si>
  <si>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</si>
  <si>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</si>
  <si>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</si>
  <si>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</si>
  <si>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</si>
  <si>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</si>
  <si>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</si>
  <si>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</si>
  <si>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</si>
  <si>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</si>
  <si>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</si>
  <si>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</si>
  <si>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</si>
  <si>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</si>
  <si>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</si>
  <si>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</si>
  <si>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</si>
  <si>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</si>
  <si>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</si>
  <si>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</si>
  <si>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</si>
  <si>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</si>
  <si>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</si>
  <si>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</si>
  <si>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</si>
  <si>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</si>
  <si>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</si>
  <si>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</si>
  <si>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</si>
  <si>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</si>
  <si>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</si>
  <si>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</si>
  <si>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</si>
  <si>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</si>
  <si>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</si>
  <si>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</si>
  <si>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</si>
  <si>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</si>
  <si>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</si>
  <si>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</si>
  <si>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</si>
  <si>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</si>
  <si>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</si>
  <si>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</si>
  <si>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</si>
  <si>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</si>
  <si>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</si>
  <si>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</si>
  <si>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</si>
  <si>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</si>
  <si>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</si>
  <si>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</si>
  <si>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</si>
  <si>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</si>
  <si>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</si>
  <si>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</si>
  <si>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</si>
  <si>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</si>
  <si>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</si>
  <si>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</si>
  <si>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</si>
  <si>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</si>
  <si>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</si>
  <si>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</si>
  <si>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</si>
  <si>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</si>
  <si>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</si>
  <si>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</si>
  <si>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</si>
  <si>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</si>
  <si>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</si>
  <si>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</si>
  <si>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</si>
  <si>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</si>
  <si>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</si>
  <si>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</si>
  <si>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</si>
  <si>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</si>
  <si>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</si>
  <si>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</si>
  <si>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</si>
  <si>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</si>
  <si>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</si>
  <si>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</si>
  <si>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</si>
  <si>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</si>
  <si>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</si>
  <si>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</si>
  <si>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</si>
  <si>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</si>
  <si>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</si>
  <si>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</si>
  <si>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</si>
  <si>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</si>
  <si>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</si>
  <si>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</si>
  <si>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</si>
  <si>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</si>
  <si>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</si>
  <si>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</si>
  <si>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</si>
  <si>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</si>
  <si>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</si>
  <si>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</si>
  <si>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</si>
  <si>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</si>
  <si>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</si>
  <si>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</si>
  <si>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</si>
  <si>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</si>
  <si>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</si>
  <si>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</si>
  <si>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</si>
  <si>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</si>
  <si>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</si>
  <si>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</si>
  <si>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</si>
  <si>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</si>
  <si>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</si>
  <si>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</si>
  <si>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</si>
  <si>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</si>
  <si>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</si>
  <si>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</si>
  <si>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</si>
  <si>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</si>
  <si>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</si>
  <si>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</si>
  <si>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</si>
  <si>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</si>
  <si>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</si>
  <si>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</si>
  <si>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</si>
  <si>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</si>
  <si>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</si>
  <si>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</si>
  <si>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</si>
  <si>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</si>
  <si>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</si>
  <si>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</si>
  <si>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</si>
  <si>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</si>
  <si>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</si>
  <si>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</si>
  <si>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</si>
  <si>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</si>
  <si>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</si>
  <si>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</si>
  <si>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</si>
  <si>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</si>
  <si>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</si>
  <si>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</si>
  <si>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</si>
  <si>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</si>
  <si>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</si>
  <si>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</si>
  <si>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</si>
  <si>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</si>
  <si>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</si>
  <si>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</si>
  <si>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</si>
  <si>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</si>
  <si>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</si>
  <si>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</si>
  <si>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</si>
  <si>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</si>
  <si>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</si>
  <si>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</si>
  <si>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</si>
  <si>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</si>
  <si>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</si>
  <si>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</si>
  <si>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</si>
  <si>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</si>
  <si>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</si>
  <si>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</si>
  <si>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</si>
  <si>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</si>
  <si>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</si>
  <si>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</si>
  <si>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</si>
  <si>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</si>
  <si>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</si>
  <si>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</si>
  <si>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</si>
  <si>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</si>
  <si>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</si>
  <si>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</si>
  <si>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</si>
  <si>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</si>
  <si>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</si>
  <si>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</si>
  <si>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</si>
  <si>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</si>
  <si>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</si>
  <si>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</si>
  <si>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</si>
  <si>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</si>
  <si>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</si>
  <si>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</si>
  <si>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</si>
  <si>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</si>
  <si>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</si>
  <si>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</si>
  <si>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</si>
  <si>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</si>
  <si>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</si>
  <si>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</si>
  <si>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</si>
  <si>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</si>
  <si>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</si>
  <si>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</si>
  <si>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</si>
  <si>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</si>
  <si>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</si>
  <si>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</si>
  <si>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</si>
  <si>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</si>
  <si>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</si>
  <si>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</si>
  <si>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</si>
  <si>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</si>
  <si>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</si>
  <si>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</si>
  <si>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</si>
  <si>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</si>
  <si>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</si>
  <si>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</si>
  <si>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</si>
  <si>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</si>
  <si>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</si>
  <si>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</si>
  <si>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</si>
  <si>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</si>
  <si>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</si>
  <si>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</si>
  <si>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</si>
  <si>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</si>
  <si>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</si>
  <si>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</si>
  <si>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</si>
  <si>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</si>
  <si>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</si>
  <si>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</si>
  <si>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</si>
  <si>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</si>
  <si>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</si>
  <si>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</si>
  <si>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</si>
  <si>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</si>
  <si>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</si>
  <si>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</si>
  <si>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</si>
  <si>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</si>
  <si>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</si>
  <si>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</si>
  <si>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</si>
  <si>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</si>
  <si>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</si>
  <si>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</si>
  <si>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</si>
  <si>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</si>
  <si>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</si>
  <si>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</si>
  <si>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</si>
  <si>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</si>
  <si>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</si>
  <si>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</si>
  <si>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</si>
  <si>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</si>
  <si>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</si>
  <si>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</si>
  <si>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</si>
  <si>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</si>
  <si>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</si>
  <si>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</si>
  <si>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</si>
  <si>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</si>
  <si>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</si>
  <si>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</si>
  <si>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</si>
  <si>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</si>
  <si>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</si>
  <si>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</si>
  <si>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</si>
  <si>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</si>
  <si>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</si>
  <si>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</si>
  <si>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</si>
  <si>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</si>
  <si>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</si>
  <si>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</si>
  <si>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</si>
  <si>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</si>
  <si>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</si>
  <si>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</si>
  <si>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</si>
  <si>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</si>
  <si>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</si>
  <si>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</si>
  <si>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</si>
  <si>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</si>
  <si>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</si>
  <si>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</si>
  <si>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</si>
  <si>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</si>
  <si>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</si>
  <si>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</si>
  <si>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</si>
  <si>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</si>
  <si>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</si>
  <si>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</si>
  <si>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</si>
  <si>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</si>
  <si>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</si>
  <si>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</si>
  <si>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</si>
  <si>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</si>
  <si>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</si>
  <si>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</si>
  <si>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</si>
  <si>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</si>
  <si>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</si>
  <si>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</si>
  <si>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</si>
  <si>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</si>
  <si>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</si>
  <si>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</si>
  <si>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</si>
  <si>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</si>
  <si>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</si>
  <si>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</si>
  <si>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</si>
  <si>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</si>
  <si>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</si>
  <si>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</si>
  <si>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</si>
  <si>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</si>
  <si>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</si>
  <si>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</si>
  <si>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</si>
  <si>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</si>
  <si>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</si>
  <si>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</si>
  <si>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</si>
  <si>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</si>
  <si>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</si>
  <si>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</si>
  <si>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</si>
  <si>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</si>
  <si>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</si>
  <si>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</si>
  <si>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</si>
  <si>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</si>
  <si>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</si>
  <si>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</si>
  <si>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</si>
  <si>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</si>
  <si>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</si>
  <si>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</si>
  <si>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</si>
  <si>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</si>
  <si>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</si>
  <si>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</si>
  <si>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</si>
  <si>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</si>
  <si>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</si>
  <si>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</si>
  <si>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</si>
  <si>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</si>
  <si>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</si>
  <si>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</si>
  <si>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</si>
  <si>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</si>
  <si>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</si>
  <si>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</si>
  <si>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</si>
  <si>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</si>
  <si>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</si>
  <si>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</si>
  <si>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</si>
  <si>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</si>
  <si>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</si>
  <si>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</si>
  <si>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</si>
  <si>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</si>
  <si>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</si>
  <si>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</si>
  <si>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</si>
  <si>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</si>
  <si>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</si>
  <si>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</si>
  <si>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</si>
  <si>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</si>
  <si>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</si>
  <si>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</si>
  <si>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</si>
  <si>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</si>
  <si>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</si>
  <si>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</si>
  <si>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</si>
  <si>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</si>
  <si>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</si>
  <si>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</si>
  <si>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</si>
  <si>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</si>
  <si>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</si>
  <si>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</si>
  <si>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</si>
  <si>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</si>
  <si>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</si>
  <si>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</si>
  <si>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</si>
  <si>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</si>
  <si>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</si>
  <si>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</si>
  <si>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</si>
  <si>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</si>
  <si>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</si>
  <si>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</si>
  <si>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</si>
  <si>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</si>
  <si>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</si>
  <si>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</si>
  <si>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</si>
  <si>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</si>
  <si>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</si>
  <si>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</si>
  <si>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</si>
  <si>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</si>
  <si>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</si>
  <si>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</si>
  <si>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</si>
  <si>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</si>
  <si>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</si>
  <si>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</si>
  <si>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</si>
  <si>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</si>
  <si>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</si>
  <si>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</si>
  <si>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</si>
  <si>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</si>
  <si>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</si>
  <si>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</si>
  <si>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</si>
  <si>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</si>
  <si>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</si>
  <si>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</si>
  <si>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</si>
  <si>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</si>
  <si>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</si>
  <si>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</si>
  <si>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</si>
  <si>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</si>
  <si>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</si>
  <si>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</si>
  <si>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</si>
  <si>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</si>
  <si>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</si>
  <si>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</si>
  <si>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</si>
  <si>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</si>
  <si>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</si>
  <si>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</si>
  <si>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</si>
  <si>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</si>
  <si>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</si>
  <si>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</si>
  <si>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</si>
  <si>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</si>
  <si>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</si>
  <si>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</si>
  <si>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</si>
  <si>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</si>
  <si>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</si>
  <si>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</si>
  <si>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</si>
  <si>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</si>
  <si>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</si>
  <si>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</si>
  <si>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</si>
  <si>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</si>
  <si>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</si>
  <si>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</si>
  <si>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</si>
  <si>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</si>
  <si>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</si>
  <si>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</si>
  <si>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</si>
  <si>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</si>
  <si>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</si>
  <si>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</si>
  <si>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</si>
  <si>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</si>
  <si>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</si>
  <si>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</si>
  <si>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</si>
  <si>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</si>
  <si>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</si>
  <si>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</si>
  <si>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</si>
  <si>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</si>
  <si>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</si>
  <si>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</si>
  <si>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</si>
  <si>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</si>
  <si>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</si>
  <si>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</si>
  <si>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</si>
  <si>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</si>
  <si>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</si>
  <si>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</si>
  <si>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</si>
  <si>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</si>
  <si>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</si>
  <si>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</si>
  <si>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</si>
  <si>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</si>
  <si>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</si>
  <si>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</si>
  <si>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</si>
  <si>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</si>
  <si>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</si>
  <si>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</si>
  <si>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</si>
  <si>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</si>
  <si>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</si>
  <si>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</si>
  <si>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</si>
  <si>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</si>
  <si>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</si>
  <si>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</si>
  <si>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</si>
  <si>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</si>
  <si>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</si>
  <si>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</si>
  <si>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</si>
  <si>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</si>
  <si>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</si>
  <si>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</si>
  <si>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</si>
  <si>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</si>
  <si>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</si>
  <si>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</si>
  <si>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</si>
  <si>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</si>
  <si>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</si>
  <si>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</si>
  <si>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</si>
  <si>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</si>
  <si>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</si>
  <si>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</si>
  <si>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</si>
  <si>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</si>
  <si>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</si>
  <si>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</si>
  <si>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</si>
  <si>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</si>
  <si>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</si>
  <si>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</si>
  <si>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</si>
  <si>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</si>
  <si>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</si>
  <si>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</si>
  <si>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</si>
  <si>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</si>
  <si>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</si>
  <si>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</si>
  <si>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</si>
  <si>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</si>
  <si>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</si>
  <si>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</si>
  <si>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</si>
  <si>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</si>
  <si>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</si>
  <si>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</si>
  <si>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</si>
  <si>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</si>
  <si>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</si>
  <si>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</si>
  <si>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</si>
  <si>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</si>
  <si>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</si>
  <si>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</si>
  <si>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</si>
  <si>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</si>
  <si>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</si>
  <si>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</si>
  <si>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</si>
  <si>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</si>
  <si>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</si>
  <si>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</si>
  <si>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</si>
  <si>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</si>
  <si>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</si>
  <si>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</si>
  <si>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</si>
  <si>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</si>
  <si>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</si>
  <si>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</si>
  <si>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</si>
  <si>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</si>
  <si>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</si>
  <si>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</si>
  <si>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</si>
  <si>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</si>
  <si>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</si>
  <si>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</si>
  <si>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</si>
  <si>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</si>
  <si>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</si>
  <si>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</si>
  <si>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</si>
  <si>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</si>
  <si>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</si>
  <si>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</si>
  <si>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</si>
  <si>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</si>
  <si>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</si>
  <si>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</si>
  <si>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</si>
  <si>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</si>
  <si>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</si>
  <si>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</si>
  <si>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</si>
  <si>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</si>
  <si>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</si>
  <si>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</si>
  <si>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</si>
  <si>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</si>
  <si>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</si>
  <si>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</si>
  <si>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</si>
  <si>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</si>
  <si>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</si>
  <si>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</si>
  <si>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</si>
  <si>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</si>
  <si>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</si>
  <si>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</si>
  <si>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</si>
  <si>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</si>
  <si>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</si>
  <si>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</si>
  <si>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</si>
  <si>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</si>
  <si>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</si>
  <si>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</si>
  <si>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</si>
  <si>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</si>
  <si>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</si>
  <si>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</si>
  <si>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</si>
  <si>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</si>
  <si>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</si>
  <si>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</si>
  <si>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</si>
  <si>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</si>
  <si>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</si>
  <si>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</si>
  <si>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</si>
  <si>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</si>
  <si>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</si>
  <si>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</si>
  <si>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</si>
  <si>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</si>
  <si>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</si>
  <si>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</si>
  <si>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</si>
  <si>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</si>
  <si>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</si>
  <si>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</si>
  <si>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</si>
  <si>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</si>
  <si>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</si>
  <si>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</si>
  <si>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</si>
  <si>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</si>
  <si>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</si>
  <si>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</si>
  <si>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</si>
  <si>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</si>
  <si>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</si>
  <si>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</si>
  <si>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</si>
  <si>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</si>
  <si>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</si>
  <si>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</si>
  <si>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</si>
  <si>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</si>
  <si>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</si>
  <si>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</si>
  <si>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</si>
  <si>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</si>
  <si>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</si>
  <si>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</si>
  <si>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</si>
  <si>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</si>
  <si>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</si>
  <si>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</si>
  <si>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</si>
  <si>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</si>
  <si>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</si>
  <si>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</si>
  <si>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</si>
  <si>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</si>
  <si>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</si>
  <si>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</si>
  <si>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</si>
  <si>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</si>
  <si>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</si>
  <si>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</si>
  <si>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</si>
  <si>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</si>
  <si>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</si>
  <si>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</si>
  <si>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</si>
  <si>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</si>
  <si>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</si>
  <si>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</si>
  <si>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</si>
  <si>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</si>
  <si>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</si>
  <si>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</si>
  <si>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</si>
  <si>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</si>
  <si>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</si>
  <si>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</si>
  <si>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</si>
  <si>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</si>
  <si>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</si>
  <si>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</si>
  <si>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</si>
  <si>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</si>
  <si>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</si>
  <si>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</si>
  <si>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</si>
  <si>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</si>
  <si>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</si>
  <si>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</si>
  <si>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</si>
  <si>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</si>
  <si>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</si>
  <si>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</si>
  <si>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</si>
  <si>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</si>
  <si>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</si>
  <si>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</si>
  <si>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</si>
  <si>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</si>
  <si>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</si>
  <si>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</si>
  <si>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</si>
  <si>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</si>
  <si>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</si>
  <si>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</si>
  <si>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</si>
  <si>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</si>
  <si>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</si>
  <si>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</si>
  <si>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</si>
  <si>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</si>
  <si>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</si>
  <si>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</si>
  <si>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</si>
  <si>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</si>
  <si>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</si>
  <si>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</si>
  <si>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</si>
  <si>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</si>
  <si>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</si>
  <si>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</si>
  <si>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</si>
  <si>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</si>
  <si>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</si>
  <si>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</si>
  <si>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</si>
  <si>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</si>
  <si>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</si>
  <si>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</si>
  <si>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</si>
  <si>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</si>
  <si>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</si>
  <si>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</si>
  <si>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</si>
  <si>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</si>
  <si>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</si>
  <si>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</si>
  <si>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</si>
  <si>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</si>
  <si>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</si>
  <si>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</si>
  <si>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</si>
  <si>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</si>
  <si>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</si>
  <si>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</si>
  <si>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</si>
  <si>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</si>
  <si>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</si>
  <si>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</si>
  <si>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</si>
  <si>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</si>
  <si>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</si>
  <si>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</si>
  <si>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</si>
  <si>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</si>
  <si>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</si>
  <si>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</si>
  <si>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</si>
  <si>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</si>
  <si>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</si>
  <si>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</si>
  <si>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</si>
  <si>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</si>
  <si>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</si>
  <si>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</si>
  <si>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</si>
  <si>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</si>
  <si>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</si>
  <si>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</si>
  <si>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</si>
  <si>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</si>
  <si>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</si>
  <si>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</si>
  <si>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</si>
  <si>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</si>
  <si>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</si>
  <si>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</si>
  <si>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</si>
  <si>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</si>
  <si>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</si>
  <si>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</si>
  <si>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</si>
  <si>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</si>
  <si>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</si>
  <si>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</si>
  <si>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</si>
  <si>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</si>
  <si>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</si>
  <si>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</si>
  <si>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</si>
  <si>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</si>
  <si>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</si>
  <si>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</si>
  <si>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</si>
  <si>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</si>
  <si>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</si>
  <si>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</si>
  <si>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</si>
  <si>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</si>
  <si>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</si>
  <si>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</si>
  <si>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</si>
  <si>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</si>
  <si>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</si>
  <si>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</si>
  <si>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</si>
  <si>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</si>
  <si>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</si>
  <si>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</si>
  <si>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</si>
  <si>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</si>
  <si>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</si>
  <si>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</si>
  <si>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</si>
  <si>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</si>
  <si>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</si>
  <si>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</si>
  <si>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</si>
  <si>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</si>
  <si>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</si>
  <si>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</si>
  <si>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</si>
  <si>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</si>
  <si>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</si>
  <si>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</si>
  <si>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</si>
  <si>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</si>
  <si>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</si>
  <si>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</si>
  <si>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</si>
  <si>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</si>
  <si>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</si>
  <si>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</si>
  <si>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</si>
  <si>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</si>
  <si>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</si>
  <si>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</si>
  <si>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</si>
  <si>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</si>
  <si>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</si>
  <si>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</si>
  <si>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</si>
  <si>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</si>
  <si>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</si>
  <si>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</si>
  <si>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</si>
  <si>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</si>
  <si>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</si>
  <si>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</si>
  <si>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</si>
  <si>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</si>
  <si>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</si>
  <si>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</si>
  <si>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</si>
  <si>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</si>
  <si>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</si>
  <si>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</si>
  <si>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</si>
  <si>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</si>
  <si>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</si>
  <si>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</si>
  <si>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</si>
  <si>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</si>
  <si>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</si>
  <si>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</si>
  <si>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</si>
  <si>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</si>
  <si>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</si>
  <si>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</si>
  <si>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</si>
  <si>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</si>
  <si>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</si>
  <si>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</si>
  <si>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</si>
  <si>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</si>
  <si>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</si>
  <si>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</si>
  <si>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</si>
  <si>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</si>
  <si>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</si>
  <si>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</si>
  <si>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</si>
  <si>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</si>
  <si>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</si>
  <si>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</si>
  <si>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</si>
  <si>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</si>
  <si>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</si>
  <si>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</si>
  <si>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</si>
  <si>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</si>
  <si>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</si>
  <si>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</si>
  <si>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</si>
  <si>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</si>
  <si>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</si>
  <si>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</si>
  <si>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</si>
  <si>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</si>
  <si>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</si>
  <si>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</si>
  <si>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</si>
  <si>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</si>
  <si>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</si>
  <si>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</si>
  <si>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</si>
  <si>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</si>
  <si>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</si>
  <si>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</si>
  <si>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</si>
  <si>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</si>
  <si>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</si>
  <si>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</si>
  <si>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</si>
  <si>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</si>
  <si>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</si>
  <si>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</si>
  <si>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</si>
  <si>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</si>
  <si>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</si>
  <si>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</si>
  <si>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</si>
  <si>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</si>
  <si>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</si>
  <si>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</si>
  <si>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</si>
  <si>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</si>
  <si>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</si>
  <si>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</si>
  <si>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</si>
  <si>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</si>
  <si>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</si>
  <si>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</si>
  <si>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</si>
  <si>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</si>
  <si>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</si>
  <si>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</si>
  <si>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</si>
  <si>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</si>
  <si>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</si>
  <si>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</si>
  <si>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</si>
  <si>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</si>
  <si>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</si>
  <si>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</si>
  <si>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</si>
  <si>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</si>
  <si>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</si>
  <si>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</si>
  <si>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</si>
  <si>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</si>
  <si>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</si>
  <si>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</si>
  <si>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</si>
  <si>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</si>
  <si>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</si>
  <si>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</si>
  <si>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</si>
  <si>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</si>
  <si>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</si>
  <si>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</si>
  <si>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</si>
  <si>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</si>
  <si>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</si>
  <si>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</si>
  <si>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</si>
  <si>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</si>
  <si>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</si>
  <si>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</si>
  <si>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</si>
  <si>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</si>
  <si>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</si>
  <si>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</si>
  <si>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</si>
  <si>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</si>
  <si>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</si>
  <si>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</si>
  <si>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</si>
  <si>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</si>
  <si>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</si>
  <si>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</si>
  <si>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</si>
  <si>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</si>
  <si>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</si>
  <si>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</si>
  <si>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</si>
  <si>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</si>
  <si>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</si>
  <si>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</si>
  <si>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</si>
  <si>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</si>
  <si>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</si>
  <si>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</si>
  <si>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</si>
  <si>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</si>
  <si>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</si>
  <si>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</si>
  <si>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</si>
  <si>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</si>
  <si>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</si>
  <si>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</si>
  <si>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</si>
  <si>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</si>
  <si>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</si>
  <si>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</si>
  <si>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</si>
  <si>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</si>
  <si>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</si>
  <si>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</si>
  <si>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</si>
  <si>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</si>
  <si>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</si>
  <si>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</si>
  <si>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</si>
  <si>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</si>
  <si>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</si>
  <si>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</si>
  <si>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</si>
  <si>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</si>
  <si>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</si>
  <si>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</si>
  <si>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</si>
  <si>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</si>
  <si>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</si>
  <si>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</si>
  <si>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</si>
  <si>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</si>
  <si>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</si>
  <si>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</si>
  <si>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</si>
  <si>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</si>
  <si>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</si>
  <si>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</si>
  <si>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</si>
  <si>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</si>
  <si>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</si>
  <si>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</si>
  <si>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</si>
  <si>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</si>
  <si>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</si>
  <si>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</si>
  <si>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</si>
  <si>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</si>
  <si>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</si>
  <si>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</si>
  <si>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</si>
  <si>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</si>
  <si>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</si>
  <si>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</si>
  <si>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</si>
  <si>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</si>
  <si>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</si>
  <si>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</si>
  <si>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</si>
  <si>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</si>
  <si>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</si>
  <si>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</si>
  <si>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</si>
  <si>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</si>
  <si>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</si>
  <si>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</si>
  <si>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</si>
  <si>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</si>
  <si>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</si>
  <si>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</si>
  <si>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</si>
  <si>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</si>
  <si>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</si>
  <si>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</si>
  <si>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</si>
  <si>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</si>
  <si>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</si>
  <si>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</si>
  <si>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</si>
  <si>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</si>
  <si>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</si>
  <si>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</si>
  <si>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</si>
  <si>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</si>
  <si>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</si>
  <si>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</si>
  <si>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</si>
  <si>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</si>
  <si>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</si>
  <si>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</si>
  <si>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</si>
  <si>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</si>
  <si>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</si>
  <si>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</si>
  <si>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</si>
  <si>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</si>
  <si>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</si>
  <si>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</si>
  <si>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</si>
  <si>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</si>
  <si>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</si>
  <si>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</si>
  <si>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</si>
  <si>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</si>
  <si>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</si>
  <si>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</si>
  <si>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</si>
  <si>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</si>
  <si>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</si>
  <si>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</si>
  <si>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</si>
  <si>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</si>
  <si>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</si>
  <si>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</si>
  <si>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</si>
  <si>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</si>
  <si>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</si>
  <si>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</si>
  <si>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</si>
  <si>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</si>
  <si>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</si>
  <si>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</si>
  <si>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</si>
  <si>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</si>
  <si>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</si>
  <si>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</si>
  <si>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</si>
  <si>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</si>
  <si>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</si>
  <si>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</si>
  <si>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</si>
  <si>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</si>
  <si>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</si>
  <si>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</si>
  <si>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</si>
  <si>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</si>
  <si>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</si>
  <si>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</si>
  <si>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</si>
  <si>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</si>
  <si>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</si>
  <si>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</si>
  <si>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</si>
  <si>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</si>
  <si>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</si>
  <si>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</si>
  <si>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</si>
  <si>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</si>
  <si>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</si>
  <si>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</si>
  <si>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</si>
  <si>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</si>
  <si>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</si>
  <si>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</si>
  <si>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</si>
  <si>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</si>
  <si>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</si>
  <si>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</si>
  <si>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</si>
  <si>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</si>
  <si>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</si>
  <si>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</si>
  <si>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</si>
  <si>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</si>
  <si>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</si>
  <si>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</si>
  <si>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</si>
  <si>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</si>
  <si>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</si>
  <si>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</si>
  <si>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</si>
  <si>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</si>
  <si>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</si>
  <si>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</si>
  <si>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</si>
  <si>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</si>
  <si>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</si>
  <si>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</si>
  <si>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</si>
  <si>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</si>
  <si>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</si>
  <si>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</si>
  <si>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</si>
  <si>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</si>
  <si>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</si>
  <si>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</si>
  <si>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</si>
  <si>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</si>
  <si>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</si>
  <si>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</si>
  <si>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</si>
  <si>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</si>
  <si>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</si>
  <si>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</si>
  <si>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</si>
  <si>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</si>
  <si>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</si>
  <si>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</si>
  <si>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</si>
  <si>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</si>
  <si>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</si>
  <si>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</si>
  <si>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</si>
  <si>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</si>
  <si>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</si>
  <si>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</si>
  <si>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</si>
  <si>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</si>
  <si>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</si>
  <si>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</si>
  <si>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</si>
  <si>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</si>
  <si>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</si>
  <si>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</si>
  <si>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</si>
  <si>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</si>
  <si>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</si>
  <si>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</si>
  <si>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</si>
  <si>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</si>
  <si>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</si>
  <si>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</si>
  <si>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</si>
  <si>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</si>
  <si>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</si>
  <si>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</si>
  <si>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</si>
  <si>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</si>
  <si>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</si>
  <si>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</si>
  <si>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</si>
  <si>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</si>
  <si>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</si>
  <si>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</si>
  <si>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</si>
  <si>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</si>
  <si>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</si>
  <si>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</si>
  <si>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</si>
  <si>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</si>
  <si>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</si>
  <si>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</si>
  <si>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</si>
  <si>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</si>
  <si>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</si>
  <si>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</si>
  <si>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</si>
  <si>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</si>
  <si>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</si>
  <si>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</si>
  <si>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</si>
  <si>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</si>
  <si>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</si>
  <si>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</si>
  <si>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</si>
  <si>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</si>
  <si>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</si>
  <si>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</si>
  <si>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</si>
  <si>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</si>
  <si>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</si>
  <si>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</si>
  <si>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</si>
  <si>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</si>
  <si>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</si>
  <si>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</si>
  <si>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</si>
  <si>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</si>
  <si>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</si>
  <si>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</si>
  <si>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</si>
  <si>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</si>
  <si>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</si>
  <si>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</si>
  <si>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</si>
  <si>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</si>
  <si>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</si>
  <si>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</si>
  <si>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</si>
  <si>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</si>
  <si>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</si>
  <si>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</si>
  <si>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</si>
  <si>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</si>
  <si>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</si>
  <si>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</si>
  <si>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</si>
  <si>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</si>
  <si>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</si>
  <si>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</si>
  <si>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</si>
  <si>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</si>
  <si>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</si>
  <si>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</si>
  <si>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</si>
  <si>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</si>
  <si>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</si>
  <si>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</si>
  <si>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</si>
  <si>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</si>
  <si>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</si>
  <si>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</si>
  <si>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</si>
  <si>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</si>
  <si>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</si>
  <si>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</si>
  <si>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</si>
  <si>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</si>
  <si>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</si>
  <si>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</si>
  <si>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</si>
  <si>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</si>
  <si>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</si>
  <si>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</si>
  <si>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</si>
  <si>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</si>
  <si>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</si>
  <si>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</si>
  <si>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</si>
  <si>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</si>
  <si>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</si>
  <si>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</si>
  <si>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</si>
  <si>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</si>
  <si>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</si>
  <si>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</si>
  <si>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</si>
  <si>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</si>
  <si>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</si>
  <si>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</si>
  <si>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</si>
  <si>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</si>
  <si>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</si>
  <si>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</si>
  <si>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</si>
  <si>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</si>
  <si>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</si>
  <si>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</si>
  <si>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</si>
  <si>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</si>
  <si>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</si>
  <si>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</si>
  <si>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</si>
  <si>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</si>
  <si>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</si>
  <si>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</si>
  <si>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</si>
  <si>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</si>
  <si>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</si>
  <si>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</si>
  <si>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</si>
  <si>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</si>
  <si>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</si>
  <si>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</si>
  <si>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</si>
  <si>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</si>
  <si>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</si>
  <si>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</si>
  <si>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</si>
  <si>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</si>
  <si>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</si>
  <si>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</si>
  <si>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</si>
  <si>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</si>
  <si>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</si>
  <si>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</si>
  <si>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</si>
  <si>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</si>
  <si>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</si>
  <si>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</si>
  <si>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</si>
  <si>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</si>
  <si>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</si>
  <si>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</si>
  <si>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</si>
  <si>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</si>
  <si>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</si>
  <si>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</si>
  <si>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</si>
  <si>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</si>
  <si>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</si>
  <si>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</si>
  <si>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</si>
  <si>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</si>
  <si>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</si>
  <si>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</si>
  <si>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</si>
  <si>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</si>
  <si>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</si>
  <si>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</si>
  <si>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</si>
  <si>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</si>
  <si>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</si>
  <si>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</si>
  <si>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</si>
  <si>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</si>
  <si>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</si>
  <si>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</si>
  <si>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</si>
  <si>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</si>
  <si>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</si>
  <si>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</si>
  <si>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</si>
  <si>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</si>
  <si>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</si>
  <si>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</si>
  <si>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</si>
  <si>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</si>
  <si>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</si>
  <si>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</si>
  <si>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</si>
  <si>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</si>
  <si>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</si>
  <si>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</si>
  <si>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</si>
  <si>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</si>
  <si>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</si>
  <si>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</si>
  <si>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</si>
  <si>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</si>
  <si>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</si>
  <si>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</si>
  <si>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</si>
  <si>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</si>
  <si>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</si>
  <si>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</si>
  <si>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</si>
  <si>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</si>
  <si>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</si>
  <si>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</si>
  <si>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</si>
  <si>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</si>
  <si>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</si>
  <si>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</si>
  <si>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</si>
  <si>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</si>
  <si>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</si>
  <si>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</si>
  <si>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</si>
  <si>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</si>
  <si>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</si>
  <si>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</si>
  <si>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</si>
  <si>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</si>
  <si>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</si>
  <si>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</si>
  <si>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</si>
  <si>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</si>
  <si>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</si>
  <si>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</si>
  <si>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</si>
  <si>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</si>
  <si>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</si>
  <si>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</si>
  <si>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</si>
  <si>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</si>
  <si>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</si>
  <si>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</si>
  <si>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</si>
  <si>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</si>
  <si>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</si>
  <si>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</si>
  <si>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</si>
  <si>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</si>
  <si>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</si>
  <si>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</si>
  <si>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</si>
  <si>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</si>
  <si>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</si>
  <si>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</si>
  <si>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</si>
  <si>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</si>
  <si>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</si>
  <si>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</si>
  <si>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</si>
  <si>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</si>
  <si>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</si>
  <si>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</si>
  <si>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</si>
  <si>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</si>
  <si>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</si>
  <si>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</si>
  <si>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</si>
  <si>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</si>
  <si>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</si>
  <si>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</si>
  <si>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</si>
  <si>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</si>
  <si>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</si>
  <si>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</si>
  <si>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</si>
  <si>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</si>
  <si>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</si>
  <si>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</si>
  <si>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</si>
  <si>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</si>
  <si>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</si>
  <si>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</si>
  <si>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</si>
  <si>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</si>
  <si>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</si>
  <si>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</si>
  <si>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</si>
  <si>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</si>
  <si>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</si>
  <si>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</si>
  <si>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</si>
  <si>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</si>
  <si>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</si>
  <si>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</si>
  <si>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</si>
  <si>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</si>
  <si>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</si>
  <si>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</si>
  <si>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</si>
  <si>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</si>
  <si>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</si>
  <si>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</si>
  <si>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</si>
  <si>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</si>
  <si>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</si>
  <si>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</si>
  <si>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</si>
  <si>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</si>
  <si>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</si>
  <si>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</si>
  <si>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</si>
  <si>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</si>
  <si>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</si>
  <si>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</si>
  <si>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</si>
  <si>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</si>
  <si>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</si>
  <si>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</si>
  <si>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</si>
  <si>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</si>
  <si>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</si>
  <si>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</si>
  <si>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</si>
  <si>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</si>
  <si>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</si>
  <si>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</si>
  <si>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</si>
  <si>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</si>
  <si>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</si>
  <si>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</si>
  <si>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</si>
  <si>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</si>
  <si>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</si>
  <si>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</si>
  <si>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</si>
  <si>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</si>
  <si>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</si>
  <si>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</si>
  <si>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</si>
  <si>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</si>
  <si>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</si>
  <si>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</si>
  <si>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</si>
  <si>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</si>
  <si>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</si>
  <si>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</si>
  <si>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</si>
  <si>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</si>
  <si>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</si>
  <si>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</si>
  <si>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</si>
  <si>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</si>
  <si>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</si>
  <si>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</si>
  <si>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</si>
  <si>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</si>
  <si>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</si>
  <si>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</si>
  <si>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</si>
  <si>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</si>
  <si>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</si>
  <si>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</si>
  <si>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</si>
  <si>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</si>
  <si>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</si>
  <si>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</si>
  <si>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</si>
  <si>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</si>
  <si>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</si>
  <si>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</si>
  <si>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</si>
  <si>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</si>
  <si>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</si>
  <si>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</si>
  <si>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</si>
  <si>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</si>
  <si>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</si>
  <si>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</si>
  <si>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</si>
  <si>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</si>
  <si>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</si>
  <si>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</si>
  <si>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</si>
  <si>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</si>
  <si>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</si>
  <si>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</si>
  <si>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</si>
  <si>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</si>
  <si>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</si>
  <si>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</si>
  <si>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</si>
  <si>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</si>
  <si>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</si>
  <si>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</si>
  <si>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</si>
  <si>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</si>
  <si>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</si>
  <si>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</si>
  <si>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</si>
  <si>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</si>
  <si>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</si>
  <si>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</si>
  <si>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</si>
  <si>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</si>
  <si>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</si>
  <si>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</si>
  <si>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</si>
  <si>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</si>
  <si>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</si>
  <si>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</si>
  <si>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</si>
  <si>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</si>
  <si>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</si>
  <si>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</si>
  <si>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</si>
  <si>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</si>
  <si>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</si>
  <si>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</si>
  <si>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</si>
  <si>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</si>
  <si>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</si>
  <si>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</si>
  <si>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</si>
  <si>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</si>
  <si>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</si>
  <si>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</si>
  <si>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</si>
  <si>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</si>
  <si>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</si>
  <si>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</si>
  <si>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</si>
  <si>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</si>
  <si>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</si>
  <si>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</si>
  <si>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</si>
  <si>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</si>
  <si>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</si>
  <si>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</si>
  <si>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</si>
  <si>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</si>
  <si>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</si>
  <si>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</si>
  <si>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</si>
  <si>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</si>
  <si>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</si>
  <si>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</si>
  <si>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</si>
  <si>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</si>
  <si>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</si>
  <si>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</si>
  <si>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</si>
  <si>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</si>
  <si>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</si>
  <si>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</si>
  <si>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</si>
  <si>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</si>
  <si>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</si>
  <si>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</si>
  <si>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</si>
  <si>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</si>
  <si>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</si>
  <si>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</si>
  <si>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</si>
  <si>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</si>
  <si>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</si>
  <si>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</si>
  <si>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</si>
  <si>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</si>
  <si>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</si>
  <si>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</si>
  <si>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</si>
  <si>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</si>
  <si>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</si>
  <si>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</si>
  <si>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</si>
  <si>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</si>
  <si>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</si>
  <si>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</si>
  <si>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</si>
  <si>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</si>
  <si>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</si>
  <si>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</si>
  <si>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</si>
  <si>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</si>
  <si>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</si>
  <si>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</si>
  <si>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</si>
  <si>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</si>
  <si>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</si>
  <si>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</si>
  <si>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</si>
  <si>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</si>
  <si>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</si>
  <si>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</si>
  <si>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</si>
  <si>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</si>
  <si>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</si>
  <si>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</si>
  <si>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</si>
  <si>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</si>
  <si>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</si>
  <si>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</si>
  <si>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</si>
  <si>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</si>
  <si>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</si>
  <si>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</si>
  <si>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</si>
  <si>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</si>
  <si>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</si>
  <si>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</si>
  <si>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</si>
  <si>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</si>
  <si>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</si>
  <si>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</si>
  <si>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</si>
  <si>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</si>
  <si>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</si>
  <si>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</si>
  <si>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</si>
  <si>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</si>
  <si>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</si>
  <si>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</si>
  <si>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</si>
  <si>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</si>
  <si>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</si>
  <si>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</si>
  <si>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</si>
  <si>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</si>
  <si>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</si>
  <si>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</si>
  <si>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</si>
  <si>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</si>
  <si>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</si>
  <si>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</si>
  <si>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</si>
  <si>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</si>
  <si>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</si>
  <si>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</si>
  <si>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</si>
  <si>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</si>
  <si>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</si>
  <si>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</si>
  <si>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</si>
  <si>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</si>
  <si>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</si>
  <si>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</si>
  <si>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</si>
  <si>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</si>
  <si>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</si>
  <si>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</si>
  <si>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</si>
  <si>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</si>
  <si>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</si>
  <si>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</si>
  <si>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</si>
  <si>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</si>
  <si>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</si>
  <si>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</si>
  <si>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</si>
  <si>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</si>
  <si>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</si>
  <si>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</si>
  <si>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</si>
  <si>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</si>
  <si>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</si>
  <si>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</si>
  <si>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</si>
  <si>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</si>
  <si>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</si>
  <si>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</si>
  <si>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</si>
  <si>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</si>
  <si>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</si>
  <si>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</si>
  <si>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</si>
  <si>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</si>
  <si>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</si>
  <si>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</si>
  <si>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</si>
  <si>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</si>
  <si>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</si>
  <si>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</si>
  <si>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</si>
  <si>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</si>
  <si>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</si>
  <si>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</si>
  <si>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</si>
  <si>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</si>
  <si>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</si>
  <si>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</si>
  <si>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</si>
  <si>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</si>
  <si>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</si>
  <si>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</si>
  <si>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</si>
  <si>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</si>
  <si>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</si>
  <si>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</si>
  <si>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</si>
  <si>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</si>
  <si>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</si>
  <si>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</si>
  <si>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</si>
  <si>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</si>
  <si>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</si>
  <si>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</si>
  <si>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</si>
  <si>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</si>
  <si>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</si>
  <si>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</si>
  <si>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</si>
  <si>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</si>
  <si>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</si>
  <si>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</si>
  <si>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</si>
  <si>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</si>
  <si>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</si>
  <si>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</si>
  <si>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</si>
  <si>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</si>
  <si>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</si>
  <si>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</si>
  <si>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</si>
  <si>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</si>
  <si>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</si>
  <si>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</si>
  <si>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</si>
  <si>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</si>
  <si>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</si>
  <si>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</si>
  <si>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</si>
  <si>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</si>
  <si>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</si>
  <si>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</si>
  <si>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</si>
  <si>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</si>
  <si>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</si>
  <si>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</si>
  <si>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</si>
  <si>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</si>
  <si>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</si>
  <si>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</si>
  <si>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</si>
  <si>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</si>
  <si>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</si>
  <si>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</si>
  <si>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</si>
  <si>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</si>
  <si>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</si>
  <si>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</si>
  <si>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</si>
  <si>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</si>
  <si>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</si>
  <si>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</si>
  <si>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</si>
  <si>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</si>
  <si>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</si>
  <si>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</si>
  <si>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</si>
  <si>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</si>
  <si>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</si>
  <si>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</si>
  <si>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</si>
  <si>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</si>
  <si>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</si>
  <si>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</si>
  <si>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</si>
  <si>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</si>
  <si>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</si>
  <si>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</si>
  <si>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</si>
  <si>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</si>
  <si>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</si>
  <si>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</si>
  <si>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</si>
  <si>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</si>
  <si>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</si>
  <si>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</si>
  <si>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</si>
  <si>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</si>
  <si>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</si>
  <si>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</si>
  <si>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</si>
  <si>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</si>
  <si>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</si>
  <si>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</si>
  <si>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</si>
  <si>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</si>
  <si>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</si>
  <si>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</si>
  <si>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</si>
  <si>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</si>
  <si>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</si>
  <si>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</si>
  <si>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</si>
  <si>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</si>
  <si>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</si>
  <si>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</si>
  <si>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</si>
  <si>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</si>
  <si>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</si>
  <si>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</si>
  <si>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</si>
  <si>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</si>
  <si>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</si>
  <si>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</si>
  <si>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</si>
  <si>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</si>
  <si>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</si>
  <si>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</si>
  <si>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</si>
  <si>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</si>
  <si>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</si>
  <si>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</si>
  <si>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</si>
  <si>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</si>
  <si>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</si>
  <si>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</si>
  <si>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</si>
  <si>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</si>
  <si>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</si>
  <si>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</si>
  <si>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</si>
  <si>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</si>
  <si>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</si>
  <si>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</si>
  <si>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</si>
  <si>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</si>
  <si>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</si>
  <si>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</si>
  <si>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</si>
  <si>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</si>
  <si>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</si>
  <si>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</si>
  <si>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</si>
  <si>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</si>
  <si>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</si>
  <si>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</si>
  <si>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</si>
  <si>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</si>
  <si>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</si>
  <si>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</si>
  <si>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</si>
  <si>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</si>
  <si>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</si>
  <si>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</si>
  <si>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</si>
  <si>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</si>
  <si>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</si>
  <si>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</si>
  <si>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</si>
  <si>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</si>
  <si>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</si>
  <si>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</si>
  <si>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</si>
  <si>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</si>
  <si>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</si>
  <si>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</si>
  <si>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</si>
  <si>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</si>
  <si>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</si>
  <si>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</si>
  <si>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</si>
  <si>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</si>
  <si>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</si>
  <si>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</si>
  <si>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</si>
  <si>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</si>
  <si>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</si>
  <si>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</si>
  <si>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</si>
  <si>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</si>
  <si>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</si>
  <si>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</si>
  <si>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</si>
  <si>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</si>
  <si>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</si>
  <si>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</si>
  <si>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</si>
  <si>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</si>
  <si>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</si>
  <si>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</si>
  <si>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</si>
  <si>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</si>
  <si>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</si>
  <si>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</si>
  <si>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</si>
  <si>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</si>
  <si>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</si>
  <si>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</si>
  <si>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</si>
  <si>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</si>
  <si>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</si>
  <si>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</si>
  <si>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</si>
  <si>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</si>
  <si>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</si>
  <si>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</si>
  <si>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</si>
  <si>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</si>
  <si>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</si>
  <si>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</si>
  <si>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</si>
  <si>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</si>
  <si>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</si>
  <si>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</si>
  <si>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</si>
  <si>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</si>
  <si>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</si>
  <si>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</si>
  <si>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</si>
  <si>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</si>
  <si>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</si>
  <si>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</si>
  <si>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</si>
  <si>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</si>
  <si>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</si>
  <si>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</si>
  <si>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</si>
  <si>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</si>
  <si>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</si>
  <si>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</si>
  <si>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</si>
  <si>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</si>
  <si>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</si>
  <si>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</si>
  <si>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</si>
  <si>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</si>
  <si>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</si>
  <si>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</si>
  <si>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</si>
  <si>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</si>
  <si>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</si>
  <si>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</si>
  <si>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</si>
  <si>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</si>
  <si>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</si>
  <si>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</si>
  <si>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</si>
  <si>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</si>
  <si>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</si>
  <si>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</si>
  <si>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</si>
  <si>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</si>
  <si>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</si>
  <si>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</si>
  <si>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</si>
  <si>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</si>
  <si>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</si>
  <si>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</si>
  <si>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</si>
  <si>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</si>
  <si>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</si>
  <si>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</si>
  <si>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</si>
  <si>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</si>
  <si>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</si>
  <si>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</si>
  <si>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</si>
  <si>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</si>
  <si>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</si>
  <si>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</si>
  <si>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</si>
  <si>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</si>
  <si>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</si>
  <si>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</si>
  <si>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</si>
  <si>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</si>
  <si>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</si>
  <si>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</si>
  <si>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</si>
  <si>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</si>
  <si>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</si>
  <si>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</si>
  <si>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</si>
  <si>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</si>
  <si>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</si>
  <si>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</si>
  <si>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</si>
  <si>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</si>
  <si>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</si>
  <si>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</si>
  <si>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</si>
  <si>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</si>
  <si>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</si>
  <si>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</si>
  <si>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</si>
  <si>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</si>
  <si>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</si>
  <si>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</si>
  <si>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</si>
  <si>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</si>
  <si>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</si>
  <si>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</si>
  <si>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</si>
  <si>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</si>
  <si>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</si>
  <si>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</si>
  <si>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</si>
  <si>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</si>
  <si>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</si>
  <si>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</si>
  <si>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</si>
  <si>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</si>
  <si>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</si>
  <si>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</si>
  <si>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</si>
  <si>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</si>
  <si>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</si>
  <si>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</si>
  <si>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</si>
  <si>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</si>
  <si>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</si>
  <si>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</si>
  <si>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</si>
  <si>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</si>
  <si>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</si>
  <si>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</si>
  <si>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</si>
  <si>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</si>
  <si>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</si>
  <si>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</si>
  <si>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</si>
  <si>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</si>
  <si>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</si>
  <si>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</si>
  <si>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</si>
  <si>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</si>
  <si>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</si>
  <si>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</si>
  <si>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</si>
  <si>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</si>
  <si>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</si>
  <si>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</si>
  <si>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</si>
  <si>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</si>
  <si>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</si>
  <si>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</si>
  <si>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</si>
  <si>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</si>
  <si>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</si>
  <si>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</si>
  <si>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</si>
  <si>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</si>
  <si>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</si>
  <si>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</si>
  <si>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</si>
  <si>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</si>
  <si>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</si>
  <si>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</si>
  <si>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</si>
  <si>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</si>
  <si>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</si>
  <si>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</si>
  <si>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</si>
  <si>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</si>
  <si>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</si>
  <si>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</si>
  <si>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</si>
  <si>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</si>
  <si>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</si>
  <si>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</si>
  <si>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</si>
  <si>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</si>
  <si>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</si>
  <si>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</si>
  <si>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</si>
  <si>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</si>
  <si>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</si>
  <si>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</si>
  <si>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</si>
  <si>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</si>
  <si>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</si>
  <si>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</si>
  <si>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</si>
  <si>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</si>
  <si>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</si>
  <si>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</si>
  <si>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</si>
  <si>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</si>
  <si>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</si>
  <si>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</si>
  <si>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</si>
  <si>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</si>
  <si>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</si>
  <si>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</si>
  <si>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</si>
  <si>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</si>
  <si>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</si>
  <si>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</si>
  <si>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</si>
  <si>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</si>
  <si>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</si>
  <si>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</si>
  <si>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</si>
  <si>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</si>
  <si>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</si>
  <si>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</si>
  <si>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</si>
  <si>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</si>
  <si>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</si>
  <si>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</si>
  <si>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</si>
  <si>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</si>
  <si>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</si>
  <si>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</si>
  <si>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</si>
  <si>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</si>
  <si>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</si>
  <si>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</si>
  <si>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</si>
  <si>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</si>
  <si>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</si>
  <si>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</si>
  <si>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</si>
  <si>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</si>
  <si>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</si>
  <si>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</si>
  <si>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</si>
  <si>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</si>
  <si>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</si>
  <si>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</si>
  <si>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</si>
  <si>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</si>
  <si>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</si>
  <si>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</si>
  <si>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</si>
  <si>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</si>
  <si>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</si>
  <si>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</si>
  <si>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</si>
  <si>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</si>
  <si>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</si>
  <si>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</si>
  <si>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</si>
  <si>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</si>
  <si>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</si>
  <si>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</si>
  <si>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</si>
  <si>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</si>
  <si>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</si>
  <si>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</si>
  <si>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</si>
  <si>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</si>
  <si>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</si>
  <si>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</si>
  <si>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</si>
  <si>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</si>
  <si>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</si>
  <si>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</si>
  <si>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</si>
  <si>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</si>
  <si>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</si>
  <si>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</si>
  <si>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</si>
  <si>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</si>
  <si>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</si>
  <si>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</si>
  <si>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</si>
  <si>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</si>
  <si>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</si>
  <si>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</si>
  <si>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</si>
  <si>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</si>
  <si>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</si>
  <si>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</si>
  <si>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</si>
  <si>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</si>
  <si>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</si>
  <si>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</si>
  <si>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</si>
  <si>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</si>
  <si>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</si>
  <si>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</si>
  <si>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</si>
  <si>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</si>
  <si>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</si>
  <si>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</si>
  <si>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</si>
  <si>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</si>
  <si>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</si>
  <si>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</si>
  <si>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</si>
  <si>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</si>
  <si>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</si>
  <si>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</si>
  <si>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</si>
  <si>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</si>
  <si>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</si>
  <si>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</si>
  <si>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</si>
  <si>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</si>
  <si>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</si>
  <si>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</si>
  <si>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</si>
  <si>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</si>
  <si>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</si>
  <si>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</si>
  <si>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</si>
  <si>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</si>
  <si>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</si>
  <si>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</si>
  <si>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</si>
  <si>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</si>
  <si>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</si>
  <si>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</si>
  <si>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</si>
  <si>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</si>
  <si>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</si>
  <si>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</si>
  <si>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</si>
  <si>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</si>
  <si>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</si>
  <si>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</si>
  <si>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</si>
  <si>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</si>
  <si>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</si>
  <si>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</si>
  <si>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</si>
  <si>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</si>
  <si>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</si>
  <si>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</si>
  <si>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</si>
  <si>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</si>
  <si>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</si>
  <si>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</si>
  <si>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</si>
  <si>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</si>
  <si>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</si>
  <si>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</si>
  <si>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</si>
  <si>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</si>
  <si>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</si>
  <si>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</si>
  <si>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</si>
  <si>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</si>
  <si>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</si>
  <si>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</si>
  <si>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</si>
  <si>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</si>
  <si>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</si>
  <si>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</si>
  <si>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</si>
  <si>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</si>
  <si>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</si>
  <si>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</si>
  <si>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</si>
  <si>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</si>
  <si>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</si>
  <si>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</si>
  <si>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</si>
  <si>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</si>
  <si>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</si>
  <si>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</si>
  <si>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</si>
  <si>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</si>
  <si>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</si>
  <si>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</si>
  <si>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</si>
  <si>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</si>
  <si>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</si>
  <si>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</si>
  <si>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</si>
  <si>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</si>
  <si>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</si>
  <si>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</si>
  <si>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</si>
  <si>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</si>
  <si>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</si>
  <si>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</si>
  <si>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</si>
  <si>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</si>
  <si>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</si>
  <si>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</si>
  <si>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</si>
  <si>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</si>
  <si>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</si>
  <si>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</si>
  <si>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</si>
  <si>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</si>
  <si>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</si>
  <si>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</si>
  <si>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</si>
  <si>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</si>
  <si>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</si>
  <si>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</si>
  <si>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</si>
  <si>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</si>
  <si>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</si>
  <si>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</si>
  <si>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</si>
  <si>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</si>
  <si>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</si>
  <si>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</si>
  <si>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</si>
  <si>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</si>
  <si>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</si>
  <si>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</si>
  <si>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</si>
  <si>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</si>
  <si>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</si>
  <si>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</si>
  <si>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</si>
  <si>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</si>
  <si>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</si>
  <si>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</si>
  <si>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</si>
  <si>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</si>
  <si>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</si>
  <si>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</si>
  <si>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</si>
  <si>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</si>
  <si>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</si>
  <si>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</si>
  <si>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</si>
  <si>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</si>
  <si>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</si>
  <si>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</si>
  <si>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</si>
  <si>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</si>
  <si>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</si>
  <si>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</si>
  <si>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</si>
  <si>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</si>
  <si>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</si>
  <si>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</si>
  <si>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</si>
  <si>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</si>
  <si>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</si>
  <si>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</si>
  <si>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</si>
  <si>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</si>
  <si>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</si>
  <si>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</si>
  <si>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</si>
  <si>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</si>
  <si>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</si>
  <si>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</si>
  <si>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</si>
  <si>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</si>
  <si>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</si>
  <si>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</si>
  <si>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</si>
  <si>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</si>
  <si>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</si>
  <si>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</si>
  <si>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</si>
  <si>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</si>
  <si>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</si>
  <si>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</si>
  <si>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</si>
  <si>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</si>
  <si>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</si>
  <si>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</si>
  <si>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</si>
  <si>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</si>
  <si>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</si>
  <si>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</si>
  <si>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</si>
  <si>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</si>
  <si>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</si>
  <si>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</si>
  <si>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</si>
  <si>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</si>
  <si>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</si>
  <si>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</si>
  <si>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</si>
  <si>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</si>
  <si>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</si>
  <si>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</si>
  <si>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</si>
  <si>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</si>
  <si>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</si>
  <si>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</si>
  <si>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</si>
  <si>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</si>
  <si>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</si>
  <si>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</si>
  <si>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</si>
  <si>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</si>
  <si>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</si>
  <si>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</si>
  <si>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</si>
  <si>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</si>
  <si>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</si>
  <si>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</si>
  <si>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</si>
  <si>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</si>
  <si>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</si>
  <si>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</si>
  <si>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</si>
  <si>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</si>
  <si>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</si>
  <si>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</si>
  <si>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</si>
  <si>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</si>
  <si>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</si>
  <si>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</si>
  <si>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</si>
  <si>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</si>
  <si>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</si>
  <si>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</si>
  <si>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</si>
  <si>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</si>
  <si>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</si>
  <si>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</si>
  <si>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</si>
  <si>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</si>
  <si>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</si>
  <si>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</si>
  <si>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</si>
  <si>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</si>
  <si>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</si>
  <si>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</si>
  <si>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</si>
  <si>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</si>
  <si>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</si>
  <si>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</si>
  <si>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</si>
  <si>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</si>
  <si>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</si>
  <si>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</si>
  <si>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</si>
  <si>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</si>
  <si>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</si>
  <si>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</si>
  <si>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</si>
  <si>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</si>
  <si>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</si>
  <si>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</si>
  <si>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</si>
  <si>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</si>
  <si>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</si>
  <si>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</si>
  <si>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</si>
  <si>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</si>
  <si>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</si>
  <si>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</si>
  <si>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</si>
  <si>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</si>
  <si>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</si>
  <si>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</si>
  <si>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</si>
  <si>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</si>
  <si>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</si>
  <si>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</si>
  <si>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</si>
  <si>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</si>
  <si>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</si>
  <si>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</si>
  <si>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</si>
  <si>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</si>
  <si>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</si>
  <si>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</si>
  <si>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</si>
  <si>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</si>
  <si>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</si>
  <si>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</si>
  <si>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</si>
  <si>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</si>
  <si>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</si>
  <si>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</si>
  <si>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</si>
  <si>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</si>
  <si>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</si>
  <si>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</si>
  <si>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</si>
  <si>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</si>
  <si>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</si>
  <si>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</si>
  <si>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</si>
  <si>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</si>
  <si>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</si>
  <si>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</si>
  <si>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</si>
  <si>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</si>
  <si>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</si>
  <si>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</si>
  <si>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</si>
  <si>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</si>
  <si>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</si>
  <si>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</si>
  <si>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</si>
  <si>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</si>
  <si>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</si>
  <si>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</si>
  <si>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</si>
  <si>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</si>
  <si>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</si>
  <si>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</si>
  <si>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</si>
  <si>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</si>
  <si>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</si>
  <si>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</si>
  <si>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</si>
  <si>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</si>
  <si>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</si>
  <si>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</si>
  <si>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</si>
  <si>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</si>
  <si>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</si>
  <si>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</si>
  <si>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</si>
  <si>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</si>
  <si>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</si>
  <si>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</si>
  <si>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</si>
  <si>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</si>
  <si>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</si>
  <si>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</si>
  <si>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</si>
  <si>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</si>
  <si>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</si>
  <si>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</si>
  <si>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</si>
  <si>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</si>
  <si>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</si>
  <si>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</si>
  <si>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</si>
  <si>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</si>
  <si>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</si>
  <si>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</si>
  <si>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</si>
  <si>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</si>
  <si>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</si>
  <si>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</si>
  <si>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</si>
  <si>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</si>
  <si>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</si>
  <si>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</si>
  <si>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</si>
  <si>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</si>
  <si>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</si>
  <si>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</si>
  <si>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</si>
  <si>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</si>
  <si>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</si>
  <si>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</si>
  <si>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</si>
  <si>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</si>
  <si>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</si>
  <si>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</si>
  <si>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</si>
  <si>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</si>
  <si>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</si>
  <si>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</si>
  <si>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</si>
  <si>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</si>
  <si>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</si>
  <si>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</si>
  <si>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</si>
  <si>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</si>
  <si>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</si>
  <si>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</si>
  <si>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</si>
  <si>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</si>
  <si>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</si>
  <si>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</si>
  <si>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</si>
  <si>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</si>
  <si>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</si>
  <si>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</si>
  <si>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</si>
  <si>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</si>
  <si>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</si>
  <si>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</si>
  <si>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</si>
  <si>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</si>
  <si>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</si>
  <si>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</si>
  <si>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</si>
  <si>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</si>
  <si>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</si>
  <si>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</si>
  <si>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</si>
  <si>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</si>
  <si>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</si>
  <si>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</si>
  <si>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</si>
  <si>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</si>
  <si>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</si>
  <si>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</si>
  <si>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</si>
  <si>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</si>
  <si>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</si>
  <si>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</si>
  <si>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</si>
  <si>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</si>
  <si>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</si>
  <si>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</si>
  <si>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</si>
  <si>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</si>
  <si>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</si>
  <si>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</si>
  <si>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</si>
  <si>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</si>
  <si>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</si>
  <si>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</si>
  <si>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</si>
  <si>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</si>
  <si>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</si>
  <si>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</si>
  <si>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</si>
  <si>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</si>
  <si>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</si>
  <si>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</si>
  <si>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</si>
  <si>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</si>
  <si>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</si>
  <si>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</si>
  <si>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</si>
  <si>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</si>
  <si>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</si>
  <si>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</si>
  <si>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</si>
  <si>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</si>
  <si>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</si>
  <si>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</si>
  <si>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</si>
  <si>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</si>
  <si>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</si>
  <si>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</si>
  <si>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</si>
  <si>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</si>
  <si>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</si>
  <si>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</si>
  <si>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</si>
  <si>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</si>
  <si>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</si>
  <si>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</si>
  <si>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</si>
  <si>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</si>
  <si>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</si>
  <si>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</si>
  <si>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</si>
  <si>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</si>
  <si>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</si>
  <si>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</si>
  <si>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</si>
  <si>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</si>
  <si>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</si>
  <si>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</si>
  <si>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</si>
  <si>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</si>
  <si>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</si>
  <si>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</si>
  <si>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</si>
  <si>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</si>
  <si>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</si>
  <si>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</si>
  <si>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</si>
  <si>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</si>
  <si>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</si>
  <si>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</si>
  <si>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</si>
  <si>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</si>
  <si>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</si>
  <si>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</si>
  <si>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</si>
  <si>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</si>
  <si>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</si>
  <si>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</si>
  <si>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</si>
  <si>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</si>
  <si>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</si>
  <si>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</si>
  <si>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</si>
  <si>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</si>
  <si>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</si>
  <si>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</si>
  <si>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</si>
  <si>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</si>
  <si>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</si>
  <si>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</si>
  <si>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</si>
  <si>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</si>
  <si>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</si>
  <si>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</si>
  <si>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</si>
  <si>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</si>
  <si>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</si>
  <si>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</si>
  <si>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</si>
  <si>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</si>
  <si>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</si>
  <si>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</si>
  <si>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</si>
  <si>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</si>
  <si>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</si>
  <si>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</si>
  <si>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</si>
  <si>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</si>
  <si>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</si>
  <si>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</si>
  <si>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</si>
  <si>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</si>
  <si>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</si>
  <si>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</si>
  <si>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</si>
  <si>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</si>
  <si>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</si>
  <si>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</si>
  <si>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</si>
  <si>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</si>
  <si>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</si>
  <si>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</si>
  <si>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</si>
  <si>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</si>
  <si>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</si>
  <si>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</si>
  <si>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</si>
  <si>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</si>
  <si>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</si>
  <si>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</si>
  <si>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</si>
  <si>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</si>
  <si>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</si>
  <si>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</si>
  <si>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</si>
  <si>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</si>
  <si>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</si>
  <si>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</si>
  <si>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</si>
  <si>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</si>
  <si>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</si>
  <si>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</si>
  <si>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</si>
  <si>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</si>
  <si>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</si>
  <si>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</si>
  <si>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</si>
  <si>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</si>
  <si>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</si>
  <si>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</si>
  <si>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</si>
  <si>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</si>
  <si>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</si>
  <si>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</si>
  <si>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</si>
  <si>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</si>
  <si>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</si>
  <si>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</si>
  <si>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</si>
  <si>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</si>
  <si>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</si>
  <si>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</si>
  <si>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</si>
  <si>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</si>
  <si>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</si>
  <si>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</si>
  <si>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</si>
  <si>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</si>
  <si>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</si>
  <si>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</si>
  <si>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</si>
  <si>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</si>
  <si>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</si>
  <si>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</si>
  <si>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</si>
  <si>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</si>
  <si>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</si>
  <si>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</si>
  <si>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</si>
  <si>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</si>
  <si>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</si>
  <si>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</si>
  <si>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</si>
  <si>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</si>
  <si>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</si>
  <si>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</si>
  <si>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</si>
  <si>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</si>
  <si>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</si>
  <si>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</si>
  <si>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</si>
  <si>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</si>
  <si>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</si>
  <si>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</si>
  <si>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</si>
  <si>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</si>
  <si>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</si>
  <si>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</si>
  <si>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</si>
  <si>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</si>
  <si>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</si>
  <si>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</si>
  <si>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</si>
  <si>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</si>
  <si>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</si>
  <si>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</si>
  <si>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</si>
  <si>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</si>
  <si>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</si>
  <si>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</si>
  <si>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</si>
  <si>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</si>
  <si>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</si>
  <si>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</si>
  <si>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</si>
  <si>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</si>
  <si>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</si>
  <si>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</si>
  <si>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</si>
  <si>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</si>
  <si>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</si>
  <si>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</si>
  <si>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</si>
  <si>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</si>
  <si>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</si>
  <si>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</si>
  <si>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</si>
  <si>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</si>
  <si>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</si>
  <si>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</si>
  <si>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</si>
  <si>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</si>
  <si>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</si>
  <si>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</si>
  <si>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</si>
  <si>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</si>
  <si>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</si>
  <si>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</si>
  <si>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</si>
  <si>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</si>
  <si>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</si>
  <si>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</si>
  <si>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</si>
  <si>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</si>
  <si>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</si>
  <si>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</si>
  <si>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</si>
  <si>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</si>
  <si>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</si>
  <si>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</si>
  <si>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</si>
  <si>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</si>
  <si>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</si>
  <si>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</si>
  <si>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</si>
  <si>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</si>
  <si>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</si>
  <si>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</si>
  <si>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</si>
  <si>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</si>
  <si>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</si>
  <si>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</si>
  <si>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</si>
  <si>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</si>
  <si>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</si>
  <si>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</si>
  <si>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</si>
  <si>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</si>
  <si>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</si>
  <si>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</si>
  <si>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</si>
  <si>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</si>
  <si>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</si>
  <si>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</si>
  <si>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</si>
  <si>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</si>
  <si>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</si>
  <si>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</si>
  <si>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</si>
  <si>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</si>
  <si>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</si>
  <si>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</si>
  <si>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</si>
  <si>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</si>
  <si>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</si>
  <si>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</si>
  <si>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</si>
  <si>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</si>
  <si>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</si>
  <si>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</si>
  <si>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</si>
  <si>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</si>
  <si>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</si>
  <si>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</si>
  <si>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</si>
  <si>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</si>
  <si>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</si>
  <si>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</si>
  <si>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</si>
  <si>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</si>
  <si>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</si>
  <si>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</si>
  <si>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</si>
  <si>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</si>
  <si>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</si>
  <si>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</si>
  <si>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</si>
  <si>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</si>
  <si>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</si>
  <si>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</si>
  <si>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</si>
  <si>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</si>
  <si>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</si>
  <si>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</si>
  <si>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</si>
  <si>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</si>
  <si>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</si>
  <si>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</si>
  <si>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</si>
  <si>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</si>
  <si>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</si>
  <si>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</si>
  <si>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</si>
  <si>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</si>
  <si>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</si>
  <si>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</si>
  <si>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</si>
  <si>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</si>
  <si>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</si>
  <si>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</si>
  <si>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</si>
  <si>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</si>
  <si>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</si>
  <si>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</si>
  <si>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</si>
  <si>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</si>
  <si>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</si>
  <si>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</si>
  <si>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</si>
  <si>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</si>
  <si>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</si>
  <si>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</si>
  <si>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</si>
  <si>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</si>
  <si>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</si>
  <si>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</si>
  <si>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</si>
  <si>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</si>
  <si>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</si>
  <si>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</si>
  <si>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</si>
  <si>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</si>
  <si>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</si>
  <si>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</si>
  <si>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</si>
  <si>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</si>
  <si>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</si>
  <si>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</si>
  <si>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</si>
  <si>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</si>
  <si>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</si>
  <si>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</si>
  <si>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</si>
  <si>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</si>
  <si>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</si>
  <si>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</si>
  <si>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</si>
  <si>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</si>
  <si>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</si>
  <si>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</si>
  <si>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</si>
  <si>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</si>
  <si>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</si>
  <si>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</si>
  <si>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</si>
  <si>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</si>
  <si>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</si>
  <si>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</si>
  <si>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</si>
  <si>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</si>
  <si>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</si>
  <si>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</si>
  <si>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</si>
  <si>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</si>
  <si>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</si>
  <si>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</si>
  <si>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</si>
  <si>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</si>
  <si>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</si>
  <si>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</si>
  <si>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</si>
  <si>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</si>
  <si>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</si>
  <si>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</si>
  <si>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</si>
  <si>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</si>
  <si>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</si>
  <si>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</si>
  <si>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</si>
  <si>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</si>
  <si>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</si>
  <si>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</si>
  <si>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</si>
  <si>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</si>
  <si>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</si>
  <si>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</si>
  <si>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</si>
  <si>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</si>
  <si>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</si>
  <si>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</si>
  <si>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</si>
  <si>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</si>
  <si>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</si>
  <si>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</si>
  <si>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</si>
  <si>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</si>
  <si>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</si>
  <si>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</si>
  <si>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</si>
  <si>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</si>
  <si>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</si>
  <si>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</si>
  <si>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</si>
  <si>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</si>
  <si>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</si>
  <si>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</si>
  <si>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</si>
  <si>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</si>
  <si>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</si>
  <si>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</si>
  <si>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</si>
  <si>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</si>
  <si>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</si>
  <si>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</si>
  <si>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</si>
  <si>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</si>
  <si>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</si>
  <si>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</si>
  <si>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</si>
  <si>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</si>
  <si>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</si>
  <si>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</si>
  <si>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</si>
  <si>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</si>
  <si>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</si>
  <si>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</si>
  <si>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</si>
  <si>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</si>
  <si>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</si>
  <si>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</si>
  <si>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</si>
  <si>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</si>
  <si>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</si>
  <si>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</si>
  <si>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</si>
  <si>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</si>
  <si>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</si>
  <si>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</si>
  <si>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</si>
  <si>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</si>
  <si>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</si>
  <si>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</si>
  <si>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</si>
  <si>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</si>
  <si>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</si>
  <si>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</si>
  <si>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</si>
  <si>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</si>
  <si>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</si>
  <si>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</si>
  <si>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</si>
  <si>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</si>
  <si>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</si>
  <si>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</si>
  <si>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</si>
  <si>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</si>
  <si>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</si>
  <si>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</si>
  <si>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</si>
  <si>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</si>
  <si>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</si>
  <si>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</si>
  <si>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</si>
  <si>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</si>
  <si>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</si>
  <si>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</si>
  <si>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</si>
  <si>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</si>
  <si>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</si>
  <si>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</si>
  <si>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</si>
  <si>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</si>
  <si>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</si>
  <si>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</si>
  <si>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</si>
  <si>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</si>
  <si>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</si>
  <si>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</si>
  <si>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</si>
  <si>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</si>
  <si>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</si>
  <si>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</si>
  <si>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</si>
  <si>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</si>
  <si>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</si>
  <si>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</si>
  <si>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</si>
  <si>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</si>
  <si>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</si>
  <si>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</si>
  <si>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</si>
  <si>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</si>
  <si>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</si>
  <si>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</si>
  <si>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</si>
  <si>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</si>
  <si>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</si>
  <si>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</si>
  <si>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</si>
  <si>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</si>
  <si>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</si>
  <si>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</si>
  <si>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</si>
  <si>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</si>
  <si>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</si>
  <si>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</si>
  <si>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</si>
  <si>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</si>
  <si>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</si>
  <si>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</si>
  <si>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</si>
  <si>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</si>
  <si>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</si>
  <si>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</si>
  <si>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</si>
  <si>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</si>
  <si>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</si>
  <si>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</si>
  <si>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</si>
  <si>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</si>
  <si>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</si>
  <si>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</si>
  <si>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</si>
  <si>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</si>
  <si>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</si>
  <si>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</si>
  <si>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</si>
  <si>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</si>
  <si>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</si>
  <si>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</si>
  <si>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</si>
  <si>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</si>
  <si>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</si>
  <si>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</si>
  <si>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</si>
  <si>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</si>
  <si>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</si>
  <si>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</si>
  <si>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</si>
  <si>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</si>
  <si>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</si>
  <si>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</si>
  <si>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</si>
  <si>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</si>
  <si>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</si>
  <si>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</si>
  <si>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</si>
  <si>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</si>
  <si>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</si>
  <si>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</si>
  <si>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</si>
  <si>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</si>
  <si>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</si>
  <si>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</si>
  <si>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</si>
  <si>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</si>
  <si>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</si>
  <si>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</si>
  <si>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</si>
  <si>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</si>
  <si>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</si>
  <si>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</si>
  <si>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</si>
  <si>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</si>
  <si>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</si>
  <si>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</si>
  <si>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</si>
  <si>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</si>
  <si>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</si>
  <si>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</si>
  <si>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</si>
  <si>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</si>
  <si>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</si>
  <si>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</si>
  <si>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</si>
  <si>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</si>
  <si>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</si>
  <si>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</si>
  <si>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</si>
  <si>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</si>
  <si>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</si>
  <si>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</si>
  <si>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</si>
  <si>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</si>
  <si>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</si>
  <si>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</si>
  <si>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</si>
  <si>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</si>
  <si>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</si>
  <si>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</si>
  <si>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</si>
  <si>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</si>
  <si>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</si>
  <si>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</si>
  <si>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</si>
  <si>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</si>
  <si>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</si>
  <si>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</si>
  <si>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</si>
  <si>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</si>
  <si>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</si>
  <si>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</si>
  <si>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</si>
  <si>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</si>
  <si>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</si>
  <si>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</si>
  <si>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</si>
  <si>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</si>
  <si>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</si>
  <si>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</si>
  <si>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</si>
  <si>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</si>
  <si>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</si>
  <si>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</si>
  <si>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</si>
  <si>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</si>
  <si>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</si>
  <si>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</si>
  <si>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</si>
  <si>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</si>
  <si>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</si>
  <si>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</si>
  <si>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</si>
  <si>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</si>
  <si>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</si>
  <si>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</si>
  <si>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</si>
  <si>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</si>
  <si>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</si>
  <si>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</si>
  <si>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</si>
  <si>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</si>
  <si>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</si>
  <si>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</si>
  <si>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</si>
  <si>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</si>
  <si>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</si>
  <si>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</si>
  <si>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</si>
  <si>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</si>
  <si>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</si>
  <si>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</si>
  <si>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</si>
  <si>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</si>
  <si>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</si>
  <si>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</si>
  <si>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</si>
  <si>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</si>
  <si>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</si>
  <si>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</si>
  <si>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</si>
  <si>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</si>
  <si>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</si>
  <si>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</si>
  <si>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</si>
  <si>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</si>
  <si>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</si>
  <si>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</si>
  <si>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</si>
  <si>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</si>
  <si>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</si>
  <si>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</si>
  <si>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</si>
  <si>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</si>
  <si>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</si>
  <si>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</si>
  <si>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</si>
  <si>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</si>
  <si>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</si>
  <si>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</si>
  <si>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</si>
  <si>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</si>
  <si>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</si>
  <si>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</si>
  <si>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</si>
  <si>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</si>
  <si>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</si>
  <si>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</si>
  <si>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</si>
  <si>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</si>
  <si>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</si>
  <si>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</si>
  <si>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</si>
  <si>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</si>
  <si>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</si>
  <si>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</si>
  <si>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</si>
  <si>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</si>
  <si>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</si>
  <si>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</si>
  <si>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</si>
  <si>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</si>
  <si>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</si>
  <si>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</si>
  <si>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</si>
  <si>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</si>
  <si>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</si>
  <si>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</si>
  <si>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</si>
  <si>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</si>
  <si>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</si>
  <si>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</si>
  <si>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</si>
  <si>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</si>
  <si>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</si>
  <si>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</si>
  <si>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</si>
  <si>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</si>
  <si>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</si>
  <si>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</si>
  <si>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</si>
  <si>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</si>
  <si>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</si>
  <si>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</si>
  <si>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</si>
  <si>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</si>
  <si>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</si>
  <si>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</si>
  <si>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</si>
  <si>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</si>
  <si>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</si>
  <si>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</si>
  <si>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</si>
  <si>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</si>
  <si>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</si>
  <si>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</si>
  <si>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</si>
  <si>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</si>
  <si>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</si>
  <si>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</si>
  <si>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</si>
  <si>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</si>
  <si>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</si>
  <si>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</si>
  <si>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</si>
  <si>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</si>
  <si>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</si>
  <si>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</si>
  <si>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</si>
  <si>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</si>
  <si>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</si>
  <si>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</si>
  <si>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</si>
  <si>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</si>
  <si>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</si>
  <si>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</si>
  <si>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</si>
  <si>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</si>
  <si>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</si>
  <si>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</si>
  <si>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</si>
  <si>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</si>
  <si>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</si>
  <si>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</si>
  <si>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</si>
  <si>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</si>
  <si>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</si>
  <si>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</si>
  <si>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</si>
  <si>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</si>
  <si>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</si>
  <si>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</si>
  <si>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</si>
  <si>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</si>
  <si>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</si>
  <si>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</si>
  <si>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</si>
  <si>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</si>
  <si>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</si>
  <si>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</si>
  <si>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</si>
  <si>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</si>
  <si>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</si>
  <si>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</si>
  <si>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</si>
  <si>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</si>
  <si>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</si>
  <si>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</si>
  <si>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</si>
  <si>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</si>
  <si>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</si>
  <si>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</si>
  <si>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</si>
  <si>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</si>
  <si>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</si>
  <si>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</si>
  <si>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</si>
  <si>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</si>
  <si>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</si>
  <si>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</si>
  <si>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</si>
  <si>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</si>
  <si>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</si>
  <si>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</si>
  <si>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</si>
  <si>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</si>
  <si>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</si>
  <si>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</si>
  <si>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</si>
  <si>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</si>
  <si>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</si>
  <si>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</si>
  <si>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</si>
  <si>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</si>
  <si>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</si>
  <si>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</si>
  <si>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</si>
  <si>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</si>
  <si>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</si>
  <si>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</si>
  <si>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</si>
  <si>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</si>
  <si>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</si>
  <si>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</si>
  <si>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</si>
  <si>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</si>
  <si>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</si>
  <si>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</si>
  <si>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</si>
  <si>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</si>
  <si>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</si>
  <si>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</si>
  <si>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</si>
  <si>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</si>
  <si>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</si>
  <si>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</si>
  <si>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</si>
  <si>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</si>
  <si>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</si>
  <si>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</si>
  <si>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</si>
  <si>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</si>
  <si>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</si>
  <si>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</si>
  <si>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</si>
  <si>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</si>
  <si>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</si>
  <si>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</si>
  <si>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</si>
  <si>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</si>
  <si>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</si>
  <si>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</si>
  <si>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</si>
  <si>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</si>
  <si>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</si>
  <si>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</si>
  <si>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</si>
  <si>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</si>
  <si>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</si>
  <si>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</si>
  <si>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</si>
  <si>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</si>
  <si>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</si>
  <si>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</si>
  <si>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</si>
  <si>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</si>
  <si>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</si>
  <si>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</si>
  <si>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</si>
  <si>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</si>
  <si>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</si>
  <si>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</si>
  <si>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</si>
  <si>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</si>
  <si>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</si>
  <si>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</si>
  <si>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</si>
  <si>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</si>
  <si>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</si>
  <si>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</si>
  <si>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</si>
  <si>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</si>
  <si>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</si>
  <si>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</si>
  <si>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</si>
  <si>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</si>
  <si>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</si>
  <si>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</si>
  <si>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</si>
  <si>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</si>
  <si>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</si>
  <si>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</si>
  <si>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</si>
  <si>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</si>
  <si>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</si>
  <si>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</si>
  <si>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</si>
  <si>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</si>
  <si>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</si>
  <si>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</si>
  <si>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</si>
  <si>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</si>
  <si>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</si>
  <si>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</si>
  <si>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</si>
  <si>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</si>
  <si>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</si>
  <si>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</si>
  <si>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</si>
  <si>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</si>
  <si>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</si>
  <si>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</si>
  <si>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</si>
  <si>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</si>
  <si>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</si>
  <si>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</si>
  <si>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</si>
  <si>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</si>
  <si>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</si>
  <si>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</si>
  <si>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</si>
  <si>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</si>
  <si>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</si>
  <si>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</si>
  <si>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</si>
  <si>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</si>
  <si>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</si>
  <si>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</si>
  <si>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</si>
  <si>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</si>
  <si>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</si>
  <si>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</si>
  <si>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</si>
  <si>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</si>
  <si>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</si>
  <si>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</si>
  <si>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</si>
  <si>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</si>
  <si>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</si>
  <si>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</si>
  <si>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</si>
  <si>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</si>
  <si>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</si>
  <si>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</si>
  <si>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</si>
  <si>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</si>
  <si>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</si>
  <si>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</si>
  <si>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</si>
  <si>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</si>
  <si>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</si>
  <si>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</si>
  <si>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</si>
  <si>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</si>
  <si>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</si>
  <si>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</si>
  <si>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</si>
  <si>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</si>
  <si>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</si>
  <si>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</si>
  <si>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</si>
  <si>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</si>
  <si>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</si>
  <si>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</si>
  <si>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</si>
  <si>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</si>
  <si>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</si>
  <si>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</si>
  <si>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</si>
  <si>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</si>
  <si>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</si>
  <si>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</si>
  <si>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</si>
  <si>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</si>
  <si>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</si>
  <si>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</si>
  <si>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</si>
  <si>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</si>
  <si>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</si>
  <si>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</si>
  <si>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</si>
  <si>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</si>
  <si>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</si>
  <si>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</si>
  <si>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</si>
  <si>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</si>
  <si>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</si>
  <si>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</si>
  <si>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</si>
  <si>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</si>
  <si>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</si>
  <si>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</si>
  <si>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</si>
  <si>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</si>
  <si>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</si>
  <si>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</si>
  <si>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</si>
  <si>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</si>
  <si>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</si>
  <si>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</si>
  <si>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</si>
  <si>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</si>
  <si>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</si>
  <si>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</si>
  <si>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</si>
  <si>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</si>
  <si>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</si>
  <si>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</si>
  <si>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</si>
  <si>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</si>
  <si>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</si>
  <si>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</si>
  <si>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</si>
  <si>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</si>
  <si>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</si>
  <si>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</si>
  <si>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</si>
  <si>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</si>
  <si>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</si>
  <si>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</si>
  <si>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</si>
  <si>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</si>
  <si>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</si>
  <si>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</si>
  <si>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</si>
  <si>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</si>
  <si>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</si>
  <si>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</si>
  <si>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</si>
  <si>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</si>
  <si>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</si>
  <si>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</si>
  <si>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</si>
  <si>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</si>
  <si>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</si>
  <si>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</si>
  <si>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</si>
  <si>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</si>
  <si>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</si>
  <si>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</si>
  <si>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</si>
  <si>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</si>
  <si>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</si>
  <si>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</si>
  <si>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</si>
  <si>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</si>
  <si>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</si>
  <si>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</si>
  <si>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</si>
  <si>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</si>
  <si>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</si>
  <si>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</si>
  <si>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</si>
  <si>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</si>
  <si>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</si>
  <si>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</si>
  <si>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</si>
  <si>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</si>
  <si>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</si>
  <si>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</si>
  <si>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</si>
  <si>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</si>
  <si>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</si>
  <si>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</si>
  <si>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</si>
  <si>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</si>
  <si>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</si>
  <si>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</si>
  <si>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</si>
  <si>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</si>
  <si>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</si>
  <si>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</si>
  <si>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</si>
  <si>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</si>
  <si>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</si>
  <si>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</si>
  <si>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</si>
  <si>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</si>
  <si>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</si>
  <si>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</si>
  <si>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</si>
  <si>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</si>
  <si>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</si>
  <si>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</si>
  <si>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</si>
  <si>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</si>
  <si>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</si>
  <si>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</si>
  <si>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</si>
  <si>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</si>
  <si>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</si>
  <si>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</si>
  <si>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</si>
  <si>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</si>
  <si>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</si>
  <si>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</si>
  <si>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</si>
  <si>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</si>
  <si>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</si>
  <si>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</si>
  <si>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</si>
  <si>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</si>
  <si>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</si>
  <si>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</si>
  <si>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</si>
  <si>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</si>
  <si>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</si>
  <si>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</si>
  <si>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</si>
  <si>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</si>
  <si>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</si>
  <si>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</si>
  <si>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</si>
  <si>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</si>
  <si>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</si>
  <si>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</si>
  <si>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</si>
  <si>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</si>
  <si>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</si>
  <si>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</si>
  <si>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</si>
  <si>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</si>
  <si>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</si>
  <si>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</si>
  <si>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</si>
  <si>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</si>
  <si>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</si>
  <si>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</si>
  <si>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</si>
  <si>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</si>
  <si>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</si>
  <si>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</si>
  <si>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</si>
  <si>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</si>
  <si>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</si>
  <si>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</si>
  <si>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</si>
  <si>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</si>
  <si>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</si>
  <si>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</si>
  <si>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</si>
  <si>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</si>
  <si>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</si>
  <si>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</si>
  <si>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</si>
  <si>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</si>
  <si>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</si>
  <si>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</si>
  <si>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</si>
  <si>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</si>
  <si>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</si>
  <si>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</si>
  <si>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</si>
  <si>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</si>
  <si>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</si>
  <si>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</si>
  <si>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</si>
  <si>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</si>
  <si>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</si>
  <si>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</si>
  <si>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</si>
  <si>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</si>
  <si>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</si>
  <si>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</si>
  <si>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</si>
  <si>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</si>
  <si>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</si>
  <si>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</si>
  <si>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</si>
  <si>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</si>
  <si>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</si>
  <si>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</si>
  <si>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</si>
  <si>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</si>
  <si>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</si>
  <si>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</si>
  <si>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</si>
  <si>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</si>
  <si>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</si>
  <si>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</si>
  <si>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</si>
  <si>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</si>
  <si>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</si>
  <si>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</si>
  <si>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</si>
  <si>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</si>
  <si>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</si>
  <si>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</si>
  <si>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</si>
  <si>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</si>
  <si>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</si>
  <si>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</si>
  <si>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</si>
  <si>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</si>
  <si>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</si>
  <si>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</si>
  <si>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</si>
  <si>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</si>
  <si>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</si>
  <si>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</si>
  <si>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</si>
  <si>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</si>
  <si>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</si>
  <si>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</si>
  <si>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</si>
  <si>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</si>
  <si>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</si>
  <si>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</si>
  <si>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</si>
  <si>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</si>
  <si>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</si>
  <si>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</si>
  <si>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</si>
  <si>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</si>
  <si>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</si>
  <si>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</si>
  <si>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</si>
  <si>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</si>
  <si>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</si>
  <si>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</si>
  <si>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</si>
  <si>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</si>
  <si>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</si>
  <si>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</si>
  <si>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</si>
  <si>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</si>
  <si>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</si>
  <si>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</si>
  <si>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</si>
  <si>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</si>
  <si>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</si>
  <si>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</si>
  <si>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</si>
  <si>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</si>
  <si>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</si>
  <si>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</si>
  <si>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</si>
  <si>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</si>
  <si>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</si>
  <si>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</si>
  <si>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</si>
  <si>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</si>
  <si>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</si>
  <si>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</si>
  <si>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</si>
  <si>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</si>
  <si>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</si>
  <si>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</si>
  <si>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</si>
  <si>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</si>
  <si>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</si>
  <si>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</si>
  <si>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</si>
  <si>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</si>
  <si>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</si>
  <si>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</si>
  <si>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</si>
  <si>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</si>
  <si>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</si>
  <si>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</si>
  <si>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</si>
  <si>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</si>
  <si>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</si>
  <si>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</si>
  <si>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</si>
  <si>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</si>
  <si>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</si>
  <si>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</si>
  <si>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</si>
  <si>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</si>
  <si>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</si>
  <si>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</si>
  <si>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</si>
  <si>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</si>
  <si>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</si>
  <si>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</si>
  <si>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</si>
  <si>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</si>
  <si>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</si>
  <si>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</si>
  <si>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</si>
  <si>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</si>
  <si>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</si>
  <si>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</si>
  <si>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</si>
  <si>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</si>
  <si>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</si>
  <si>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</si>
  <si>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</si>
  <si>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</si>
  <si>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</si>
  <si>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</si>
  <si>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</si>
  <si>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</si>
  <si>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</si>
  <si>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</si>
  <si>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</si>
  <si>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</si>
  <si>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</si>
  <si>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</si>
  <si>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</si>
  <si>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</si>
  <si>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</si>
  <si>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</si>
  <si>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</si>
  <si>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</si>
  <si>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</si>
  <si>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</si>
  <si>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</si>
  <si>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</si>
  <si>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</si>
  <si>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</si>
  <si>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</si>
  <si>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</si>
  <si>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</si>
  <si>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</si>
  <si>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</si>
  <si>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</si>
  <si>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</si>
  <si>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</si>
  <si>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</si>
  <si>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</si>
  <si>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</si>
  <si>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</si>
  <si>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</si>
  <si>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</si>
  <si>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</si>
  <si>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</si>
  <si>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</si>
  <si>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</si>
  <si>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</si>
  <si>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</si>
  <si>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</si>
  <si>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</si>
  <si>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</si>
  <si>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</si>
  <si>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</si>
  <si>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</si>
  <si>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</si>
  <si>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</si>
  <si>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</si>
  <si>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</si>
  <si>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</si>
  <si>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</si>
  <si>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</si>
  <si>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</si>
  <si>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</si>
  <si>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</si>
  <si>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</si>
  <si>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</si>
  <si>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</si>
  <si>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</si>
  <si>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</si>
  <si>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</si>
  <si>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</si>
  <si>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</si>
  <si>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</si>
  <si>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</si>
  <si>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</si>
  <si>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</si>
  <si>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</si>
  <si>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</si>
  <si>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</si>
  <si>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</si>
  <si>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</si>
  <si>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</si>
  <si>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</si>
  <si>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</si>
  <si>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</si>
  <si>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</si>
  <si>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</si>
  <si>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</si>
  <si>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</si>
  <si>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</si>
  <si>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</si>
  <si>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</si>
  <si>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</si>
  <si>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</si>
  <si>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</si>
  <si>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</si>
  <si>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</si>
  <si>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</si>
  <si>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</si>
  <si>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</si>
  <si>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</si>
  <si>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</si>
  <si>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</si>
  <si>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</si>
  <si>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</si>
  <si>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</si>
  <si>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</si>
  <si>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</si>
  <si>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</si>
  <si>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</si>
  <si>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</si>
  <si>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</si>
  <si>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</si>
  <si>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</si>
  <si>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</si>
  <si>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</si>
  <si>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</si>
  <si>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</si>
  <si>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</si>
  <si>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</si>
  <si>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</si>
  <si>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</si>
  <si>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</si>
  <si>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</si>
  <si>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</si>
  <si>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</si>
  <si>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</si>
  <si>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</si>
  <si>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</si>
  <si>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</si>
  <si>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</si>
  <si>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</si>
  <si>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</si>
  <si>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</si>
  <si>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</si>
  <si>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</si>
  <si>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</si>
  <si>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</si>
  <si>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</si>
  <si>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</si>
  <si>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</si>
  <si>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</si>
  <si>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</si>
  <si>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</si>
  <si>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</si>
  <si>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</si>
  <si>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</si>
  <si>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</si>
  <si>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</si>
  <si>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</si>
  <si>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</si>
  <si>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</si>
  <si>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</si>
  <si>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</si>
  <si>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</si>
  <si>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</si>
  <si>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</si>
  <si>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</si>
  <si>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</si>
  <si>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</si>
  <si>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</si>
  <si>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</si>
  <si>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</si>
  <si>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</si>
  <si>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</si>
  <si>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</si>
  <si>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</si>
  <si>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</si>
  <si>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</si>
  <si>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</si>
  <si>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</si>
  <si>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</si>
  <si>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</si>
  <si>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</si>
  <si>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</si>
  <si>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</si>
  <si>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</si>
  <si>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</si>
  <si>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</si>
  <si>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</si>
  <si>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</si>
  <si>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</si>
  <si>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</si>
  <si>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</si>
  <si>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</si>
  <si>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</si>
  <si>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</si>
  <si>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</si>
  <si>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</si>
  <si>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</si>
  <si>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</si>
  <si>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</si>
  <si>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</si>
  <si>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</si>
  <si>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</si>
  <si>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</si>
  <si>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</si>
  <si>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</si>
  <si>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</si>
  <si>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</si>
  <si>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</si>
  <si>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</si>
  <si>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</si>
  <si>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</si>
  <si>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</si>
  <si>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</si>
  <si>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</si>
  <si>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</si>
  <si>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</si>
  <si>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</si>
  <si>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</si>
  <si>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</si>
  <si>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</si>
  <si>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</si>
  <si>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</si>
  <si>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</si>
  <si>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</si>
  <si>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</si>
  <si>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</si>
  <si>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</si>
  <si>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</si>
  <si>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</si>
  <si>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</si>
  <si>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</si>
  <si>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</si>
  <si>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</si>
  <si>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</si>
  <si>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</si>
  <si>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</si>
  <si>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</si>
  <si>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</si>
  <si>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</si>
  <si>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</si>
  <si>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</si>
  <si>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</si>
  <si>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</si>
  <si>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</si>
  <si>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</si>
  <si>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</si>
  <si>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</si>
  <si>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</si>
  <si>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</si>
  <si>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</si>
  <si>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</si>
  <si>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</si>
  <si>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</si>
  <si>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</si>
  <si>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</si>
  <si>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</si>
  <si>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</si>
  <si>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</si>
  <si>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</si>
  <si>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</si>
  <si>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</si>
  <si>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</si>
  <si>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</si>
  <si>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</si>
  <si>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</si>
  <si>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</si>
  <si>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</si>
  <si>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</si>
  <si>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</si>
  <si>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</si>
  <si>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</si>
  <si>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</si>
  <si>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</si>
  <si>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</si>
  <si>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</si>
  <si>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</si>
  <si>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</si>
  <si>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</si>
  <si>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</si>
  <si>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</si>
  <si>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</si>
  <si>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</si>
  <si>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</si>
  <si>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</si>
  <si>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</si>
  <si>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</si>
  <si>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</si>
  <si>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</si>
  <si>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</si>
  <si>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</si>
  <si>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</si>
  <si>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</si>
  <si>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</si>
  <si>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</si>
  <si>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</si>
  <si>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</si>
  <si>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</si>
  <si>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</si>
  <si>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</si>
  <si>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</si>
  <si>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</si>
  <si>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</si>
  <si>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</si>
  <si>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</si>
  <si>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</si>
  <si>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</si>
  <si>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</si>
  <si>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</si>
  <si>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</si>
  <si>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</si>
  <si>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</si>
  <si>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</si>
  <si>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</si>
  <si>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</si>
  <si>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</si>
  <si>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</si>
  <si>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</si>
  <si>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</si>
  <si>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</si>
  <si>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</si>
  <si>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</si>
  <si>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</si>
  <si>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</si>
  <si>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</si>
  <si>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</si>
  <si>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</si>
  <si>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</si>
  <si>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</si>
  <si>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</si>
  <si>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</si>
  <si>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</si>
  <si>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</si>
  <si>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</si>
  <si>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</si>
  <si>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</si>
  <si>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</si>
  <si>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</si>
  <si>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</si>
  <si>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</si>
  <si>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</si>
  <si>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</si>
  <si>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</si>
  <si>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</si>
  <si>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</si>
  <si>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</si>
  <si>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</si>
  <si>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</si>
  <si>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</si>
  <si>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</si>
  <si>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</si>
  <si>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</si>
  <si>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</si>
  <si>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</si>
  <si>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</si>
  <si>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</si>
  <si>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</si>
  <si>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</si>
  <si>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</si>
  <si>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</si>
  <si>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</si>
  <si>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</si>
  <si>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</si>
  <si>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</si>
  <si>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</si>
  <si>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</si>
  <si>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</si>
  <si>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</si>
  <si>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</si>
  <si>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</si>
  <si>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</si>
  <si>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</si>
  <si>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</si>
  <si>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</si>
  <si>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</si>
  <si>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</si>
  <si>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</si>
  <si>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</si>
  <si>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</si>
  <si>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</si>
  <si>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</si>
  <si>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</si>
  <si>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</si>
  <si>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</si>
  <si>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</si>
  <si>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</si>
  <si>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</si>
  <si>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</si>
  <si>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</si>
  <si>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</si>
  <si>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</si>
  <si>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</si>
  <si>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</si>
  <si>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</si>
  <si>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</si>
  <si>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</si>
  <si>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</si>
  <si>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</si>
  <si>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</si>
  <si>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</si>
  <si>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</si>
  <si>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</si>
  <si>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</si>
  <si>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</si>
  <si>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</si>
  <si>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</si>
  <si>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</si>
  <si>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</si>
  <si>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</si>
  <si>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</si>
  <si>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</si>
  <si>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</si>
  <si>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</si>
  <si>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</si>
  <si>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</si>
  <si>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</si>
  <si>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</si>
  <si>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</si>
  <si>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</si>
  <si>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</si>
  <si>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</si>
  <si>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</si>
  <si>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</si>
  <si>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</si>
  <si>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</si>
  <si>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</si>
  <si>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</si>
  <si>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</si>
  <si>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</si>
  <si>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</si>
  <si>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</si>
  <si>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</si>
  <si>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</si>
  <si>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</si>
  <si>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</si>
  <si>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</si>
  <si>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</si>
  <si>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</si>
  <si>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</si>
  <si>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</si>
  <si>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</si>
  <si>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</si>
  <si>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</si>
  <si>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</si>
  <si>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</si>
  <si>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</si>
  <si>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</si>
  <si>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</si>
  <si>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</si>
  <si>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</si>
  <si>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</si>
  <si>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</si>
  <si>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</si>
  <si>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</si>
  <si>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</si>
  <si>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</si>
  <si>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</si>
  <si>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</si>
  <si>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</si>
  <si>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</si>
  <si>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</si>
  <si>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</si>
  <si>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</si>
  <si>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</si>
  <si>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</si>
  <si>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</si>
  <si>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</si>
  <si>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</si>
  <si>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</si>
  <si>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</si>
  <si>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</si>
  <si>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</si>
  <si>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</si>
  <si>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</si>
  <si>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</si>
  <si>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</si>
  <si>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</si>
  <si>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</si>
  <si>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</si>
  <si>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</si>
  <si>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</si>
  <si>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</si>
  <si>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</si>
  <si>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</si>
  <si>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</si>
  <si>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</si>
  <si>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</si>
  <si>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</si>
  <si>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</si>
  <si>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</si>
  <si>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</si>
  <si>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</si>
  <si>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</si>
  <si>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</si>
  <si>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</si>
  <si>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</si>
  <si>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</si>
  <si>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</si>
  <si>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</si>
  <si>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</si>
  <si>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</si>
  <si>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</si>
  <si>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</si>
  <si>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</si>
  <si>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</si>
  <si>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</si>
  <si>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</si>
  <si>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</si>
  <si>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</si>
  <si>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</si>
  <si>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</si>
  <si>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</si>
  <si>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</si>
  <si>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</si>
  <si>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</si>
  <si>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</si>
  <si>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</si>
  <si>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</si>
  <si>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</si>
  <si>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</si>
  <si>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</si>
  <si>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</si>
  <si>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</si>
  <si>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</si>
  <si>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</si>
  <si>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</si>
  <si>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</si>
  <si>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</si>
  <si>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</si>
  <si>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</si>
  <si>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</si>
  <si>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</si>
  <si>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</si>
  <si>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</si>
  <si>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</si>
  <si>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</si>
  <si>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</si>
  <si>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</si>
  <si>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</si>
  <si>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</si>
  <si>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</si>
  <si>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</si>
  <si>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</si>
  <si>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</si>
  <si>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</si>
  <si>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</si>
  <si>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</si>
  <si>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</si>
  <si>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</si>
  <si>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</si>
  <si>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</si>
  <si>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</si>
  <si>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</si>
  <si>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</si>
  <si>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</si>
  <si>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</si>
  <si>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</si>
  <si>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</si>
  <si>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</si>
  <si>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</si>
  <si>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</si>
  <si>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</si>
  <si>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</si>
  <si>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</si>
  <si>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</si>
  <si>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</si>
  <si>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</si>
  <si>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</si>
  <si>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</si>
  <si>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</si>
  <si>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</si>
  <si>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</si>
  <si>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</si>
  <si>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</si>
  <si>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</si>
  <si>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</si>
  <si>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</si>
  <si>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</si>
  <si>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</si>
  <si>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</si>
  <si>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</si>
  <si>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</si>
  <si>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</si>
  <si>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</si>
  <si>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</si>
  <si>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</si>
  <si>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</si>
  <si>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</si>
  <si>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</si>
  <si>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</si>
  <si>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</si>
  <si>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</si>
  <si>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</si>
  <si>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</si>
  <si>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</si>
  <si>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</si>
  <si>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</si>
  <si>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</si>
  <si>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</si>
  <si>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</si>
  <si>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</si>
  <si>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</si>
  <si>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</si>
  <si>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</si>
  <si>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</si>
  <si>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</si>
  <si>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</si>
  <si>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</si>
  <si>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</si>
  <si>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</si>
  <si>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</si>
  <si>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</si>
  <si>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</si>
  <si>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</si>
  <si>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</si>
  <si>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</si>
  <si>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</si>
  <si>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</si>
  <si>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</si>
  <si>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</si>
  <si>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</si>
  <si>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</si>
  <si>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</si>
  <si>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</si>
  <si>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</si>
  <si>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</si>
  <si>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</si>
  <si>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</si>
  <si>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</si>
  <si>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</si>
  <si>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</si>
  <si>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</si>
  <si>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</si>
  <si>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</si>
  <si>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</si>
  <si>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</si>
  <si>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</si>
  <si>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</si>
  <si>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</si>
  <si>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</si>
  <si>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</si>
  <si>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</si>
  <si>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</si>
  <si>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</si>
  <si>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</si>
  <si>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</si>
  <si>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</si>
  <si>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</si>
  <si>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</si>
  <si>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</si>
  <si>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</si>
  <si>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</si>
  <si>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</si>
  <si>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</si>
  <si>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</si>
  <si>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</si>
  <si>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</si>
  <si>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</si>
  <si>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</si>
  <si>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</si>
  <si>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</si>
  <si>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</si>
  <si>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</si>
  <si>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</si>
  <si>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</si>
  <si>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</si>
  <si>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</si>
  <si>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</si>
  <si>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</si>
  <si>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</si>
  <si>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</si>
  <si>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</si>
  <si>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</si>
  <si>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</si>
  <si>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</si>
  <si>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</si>
  <si>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</si>
  <si>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</si>
  <si>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</si>
  <si>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</si>
  <si>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</si>
  <si>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</si>
  <si>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</si>
  <si>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</si>
  <si>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</si>
  <si>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</si>
  <si>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</si>
  <si>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</si>
  <si>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</si>
  <si>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</si>
  <si>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</si>
  <si>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</si>
  <si>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</si>
  <si>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</si>
  <si>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</si>
  <si>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</si>
  <si>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</si>
  <si>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</si>
  <si>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</si>
  <si>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</si>
  <si>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</si>
  <si>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</si>
  <si>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</si>
  <si>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</si>
  <si>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</si>
  <si>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</si>
  <si>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</si>
  <si>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</si>
  <si>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</si>
  <si>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</si>
  <si>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</si>
  <si>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</si>
  <si>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</si>
  <si>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</si>
  <si>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</si>
  <si>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</si>
  <si>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</si>
  <si>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</si>
  <si>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</si>
  <si>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</si>
  <si>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</si>
  <si>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</si>
  <si>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</si>
  <si>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</si>
  <si>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</si>
  <si>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</si>
  <si>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</si>
  <si>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</si>
  <si>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</si>
  <si>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</si>
  <si>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</si>
  <si>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</si>
  <si>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</si>
  <si>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</si>
  <si>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</si>
  <si>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</si>
  <si>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</si>
  <si>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</si>
  <si>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</si>
  <si>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</si>
  <si>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</si>
  <si>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</si>
  <si>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</si>
  <si>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</si>
  <si>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</si>
  <si>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</si>
  <si>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</si>
  <si>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</si>
  <si>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</si>
  <si>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</si>
  <si>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</si>
  <si>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</si>
  <si>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</si>
  <si>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</si>
  <si>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</si>
  <si>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</si>
  <si>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</si>
  <si>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</si>
  <si>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</si>
  <si>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</si>
  <si>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</si>
  <si>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</si>
  <si>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</si>
  <si>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</si>
  <si>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</si>
  <si>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</si>
  <si>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</si>
  <si>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</si>
  <si>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</si>
  <si>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</si>
  <si>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</si>
  <si>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</si>
  <si>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</si>
  <si>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</si>
  <si>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</si>
  <si>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</si>
  <si>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</si>
  <si>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</si>
  <si>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</si>
  <si>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</si>
  <si>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</si>
  <si>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</si>
  <si>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</si>
  <si>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</si>
  <si>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</si>
  <si>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</si>
  <si>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</si>
  <si>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</si>
  <si>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</si>
  <si>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</si>
  <si>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</si>
  <si>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</si>
  <si>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</si>
  <si>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</si>
  <si>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</si>
  <si>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</si>
  <si>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</si>
  <si>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</si>
  <si>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</si>
  <si>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</si>
  <si>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</si>
  <si>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</si>
  <si>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</si>
  <si>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</si>
  <si>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</si>
  <si>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</si>
  <si>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</si>
  <si>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</si>
  <si>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</si>
  <si>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</si>
  <si>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</si>
  <si>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</si>
  <si>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</si>
  <si>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</si>
  <si>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</si>
  <si>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</si>
  <si>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</si>
  <si>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</si>
  <si>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</si>
  <si>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</si>
  <si>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</si>
  <si>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</si>
  <si>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</si>
  <si>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</si>
  <si>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</si>
  <si>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</si>
  <si>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</si>
  <si>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</si>
  <si>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</si>
  <si>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</si>
  <si>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</si>
  <si>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</si>
  <si>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</si>
  <si>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</si>
  <si>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</si>
  <si>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</si>
  <si>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</si>
  <si>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</si>
  <si>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</si>
  <si>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</si>
  <si>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</si>
  <si>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</si>
  <si>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</si>
  <si>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</si>
  <si>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</si>
  <si>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</si>
  <si>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</si>
  <si>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</si>
  <si>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</si>
  <si>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</si>
  <si>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</si>
  <si>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</si>
  <si>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</si>
  <si>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</si>
  <si>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</si>
  <si>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</si>
  <si>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</si>
  <si>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</si>
  <si>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</si>
  <si>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</si>
  <si>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</si>
  <si>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</si>
  <si>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</si>
  <si>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</si>
  <si>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</si>
  <si>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</si>
  <si>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</si>
  <si>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</si>
  <si>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</si>
  <si>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</si>
  <si>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</si>
  <si>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</si>
  <si>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</si>
  <si>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</si>
  <si>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</si>
  <si>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</si>
  <si>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</si>
  <si>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</si>
  <si>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</si>
  <si>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</si>
  <si>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</si>
  <si>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</si>
  <si>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</si>
  <si>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</si>
  <si>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</si>
  <si>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</si>
  <si>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</si>
  <si>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</si>
  <si>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</si>
  <si>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</si>
  <si>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</si>
  <si>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</si>
  <si>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</si>
  <si>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</si>
  <si>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</si>
  <si>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</si>
  <si>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</si>
  <si>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</si>
  <si>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</si>
  <si>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</si>
  <si>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</si>
  <si>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</si>
  <si>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</si>
  <si>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</si>
  <si>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</si>
  <si>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</si>
  <si>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</si>
  <si>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</si>
  <si>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</si>
  <si>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</si>
  <si>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</si>
  <si>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</si>
  <si>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</si>
  <si>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</si>
  <si>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</si>
  <si>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</si>
  <si>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</si>
  <si>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</si>
  <si>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</si>
  <si>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</si>
  <si>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</si>
  <si>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</si>
  <si>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</si>
  <si>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</si>
  <si>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</si>
  <si>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</si>
  <si>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</si>
  <si>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</si>
  <si>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</si>
  <si>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</si>
  <si>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</si>
  <si>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</si>
  <si>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</si>
  <si>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</si>
  <si>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</si>
  <si>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</si>
  <si>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</si>
  <si>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</si>
  <si>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</si>
  <si>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</si>
  <si>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</si>
  <si>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</si>
  <si>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</si>
  <si>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</si>
  <si>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</si>
  <si>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</si>
  <si>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</si>
  <si>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</si>
  <si>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</si>
  <si>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</si>
  <si>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</si>
  <si>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</si>
  <si>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</si>
  <si>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</si>
  <si>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</si>
  <si>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</si>
  <si>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</si>
  <si>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</si>
  <si>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</si>
  <si>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</si>
  <si>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</si>
  <si>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</si>
  <si>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</si>
  <si>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</si>
  <si>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</si>
  <si>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</si>
  <si>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</si>
  <si>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</si>
  <si>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</si>
  <si>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</si>
  <si>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</si>
  <si>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</si>
  <si>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</si>
  <si>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</si>
  <si>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</si>
  <si>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</si>
  <si>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</si>
  <si>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</si>
  <si>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</si>
  <si>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</si>
  <si>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</si>
  <si>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</si>
  <si>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</si>
  <si>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</si>
  <si>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</si>
  <si>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</si>
  <si>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</si>
  <si>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</si>
  <si>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</si>
  <si>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</si>
  <si>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</si>
  <si>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</si>
  <si>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</si>
  <si>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</si>
  <si>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</si>
  <si>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</si>
  <si>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</si>
  <si>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</si>
  <si>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</si>
  <si>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</si>
  <si>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</si>
  <si>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</si>
  <si>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</si>
  <si>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</si>
  <si>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</si>
  <si>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</si>
  <si>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</si>
  <si>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</si>
  <si>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</si>
  <si>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</si>
  <si>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</si>
  <si>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</si>
  <si>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</si>
  <si>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</si>
  <si>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</si>
  <si>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</si>
  <si>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</si>
  <si>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</si>
  <si>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</si>
  <si>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</si>
  <si>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</si>
  <si>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</si>
  <si>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</si>
  <si>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</si>
  <si>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</si>
  <si>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</si>
  <si>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</si>
  <si>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</si>
  <si>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</si>
  <si>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</si>
  <si>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</si>
  <si>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</si>
  <si>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</si>
  <si>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</si>
  <si>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</si>
  <si>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</si>
  <si>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</si>
  <si>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</si>
  <si>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</si>
  <si>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</si>
  <si>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</si>
  <si>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</si>
  <si>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</si>
  <si>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</si>
  <si>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</si>
  <si>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</si>
  <si>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</si>
  <si>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</si>
  <si>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</si>
  <si>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</si>
  <si>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</si>
  <si>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</si>
  <si>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</si>
  <si>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</si>
  <si>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</si>
  <si>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</si>
  <si>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</si>
  <si>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</si>
  <si>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</si>
  <si>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</si>
  <si>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</si>
  <si>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</si>
  <si>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</si>
  <si>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</si>
  <si>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</si>
  <si>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</si>
  <si>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</si>
  <si>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</si>
  <si>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</si>
  <si>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</si>
  <si>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</si>
  <si>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</si>
  <si>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</si>
  <si>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</si>
  <si>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</si>
  <si>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</si>
  <si>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</si>
  <si>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</si>
  <si>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</si>
  <si>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</si>
  <si>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</si>
  <si>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</si>
  <si>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</si>
  <si>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</si>
  <si>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</si>
  <si>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</si>
  <si>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</si>
  <si>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</si>
  <si>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</si>
  <si>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</si>
  <si>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</si>
  <si>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</si>
  <si>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</si>
  <si>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</si>
  <si>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</si>
  <si>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</si>
  <si>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</si>
  <si>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</si>
  <si>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</si>
  <si>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</si>
  <si>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</si>
  <si>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</si>
  <si>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</si>
  <si>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</si>
  <si>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</si>
  <si>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</si>
  <si>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</si>
  <si>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</si>
  <si>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</si>
  <si>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</si>
  <si>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</si>
  <si>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</si>
  <si>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</si>
  <si>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</si>
  <si>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</si>
  <si>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</si>
  <si>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</si>
  <si>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</si>
  <si>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</si>
  <si>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</si>
  <si>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</si>
  <si>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</si>
  <si>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</si>
  <si>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</si>
  <si>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</si>
  <si>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</si>
  <si>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</si>
  <si>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</si>
  <si>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</si>
  <si>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</si>
  <si>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</si>
  <si>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</si>
  <si>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</si>
  <si>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</si>
  <si>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</si>
  <si>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</si>
  <si>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</si>
  <si>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</si>
  <si>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</si>
  <si>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</si>
  <si>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</si>
  <si>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</si>
  <si>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</si>
  <si>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</si>
  <si>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</si>
  <si>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</si>
  <si>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</si>
  <si>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</si>
  <si>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</si>
  <si>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</si>
  <si>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</si>
  <si>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</si>
  <si>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</si>
  <si>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</si>
  <si>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</si>
  <si>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</si>
  <si>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</si>
  <si>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</si>
  <si>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</si>
  <si>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</si>
  <si>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</si>
  <si>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</si>
  <si>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</si>
  <si>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</si>
  <si>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</si>
  <si>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</si>
  <si>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</si>
  <si>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</si>
  <si>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</si>
  <si>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</si>
  <si>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</si>
  <si>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</si>
  <si>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</si>
  <si>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</si>
  <si>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</si>
  <si>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</si>
  <si>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</si>
  <si>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</si>
  <si>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</si>
  <si>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</si>
  <si>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</si>
  <si>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</si>
  <si>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</si>
  <si>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</si>
  <si>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</si>
  <si>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</si>
  <si>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</si>
  <si>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</si>
  <si>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</si>
  <si>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</si>
  <si>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</si>
  <si>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</si>
  <si>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</si>
  <si>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</si>
  <si>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</si>
  <si>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</si>
  <si>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</si>
  <si>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</si>
  <si>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</si>
  <si>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</si>
  <si>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</si>
  <si>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</si>
  <si>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</si>
  <si>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</si>
  <si>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</si>
  <si>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</si>
  <si>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</si>
  <si>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</si>
  <si>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</si>
  <si>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</si>
  <si>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</si>
  <si>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</si>
  <si>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</si>
  <si>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</si>
  <si>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</si>
  <si>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</si>
  <si>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</si>
  <si>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</si>
  <si>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</si>
  <si>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</si>
  <si>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</si>
  <si>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</si>
  <si>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</si>
  <si>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</si>
  <si>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</si>
  <si>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</si>
  <si>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</si>
  <si>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</si>
  <si>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</si>
  <si>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</si>
  <si>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</si>
  <si>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</si>
  <si>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</si>
  <si>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</si>
  <si>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</si>
  <si>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</si>
  <si>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</si>
  <si>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</si>
  <si>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</si>
  <si>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</si>
  <si>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</si>
  <si>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</si>
  <si>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</si>
  <si>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</si>
  <si>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</si>
  <si>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</si>
  <si>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</si>
  <si>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</si>
  <si>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</si>
  <si>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</si>
  <si>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</si>
  <si>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</si>
  <si>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</si>
  <si>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</si>
  <si>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</si>
  <si>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</si>
  <si>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</si>
  <si>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</si>
  <si>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</si>
  <si>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</si>
  <si>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</si>
  <si>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</si>
  <si>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</si>
  <si>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</si>
  <si>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</si>
  <si>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</si>
  <si>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</si>
  <si>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</si>
  <si>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</si>
  <si>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</si>
  <si>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</si>
  <si>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</si>
  <si>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</si>
  <si>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</si>
  <si>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</si>
  <si>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</si>
  <si>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</si>
  <si>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</si>
  <si>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</si>
  <si>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</si>
  <si>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</si>
  <si>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</si>
  <si>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</si>
  <si>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</si>
  <si>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</si>
  <si>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</si>
  <si>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</si>
  <si>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</si>
  <si>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</si>
  <si>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</si>
  <si>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</si>
  <si>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</si>
  <si>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</si>
  <si>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</si>
  <si>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</si>
  <si>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</si>
  <si>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</si>
  <si>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</si>
  <si>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</si>
  <si>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</si>
  <si>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</si>
  <si>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</si>
  <si>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</si>
  <si>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</si>
  <si>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</si>
  <si>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</si>
  <si>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</si>
  <si>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</si>
  <si>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</si>
  <si>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</si>
  <si>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</si>
  <si>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</si>
  <si>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</si>
  <si>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</si>
  <si>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</si>
  <si>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</si>
  <si>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</si>
  <si>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</si>
  <si>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</si>
  <si>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</si>
  <si>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</si>
  <si>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</si>
  <si>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</si>
  <si>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</si>
  <si>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</si>
  <si>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</si>
  <si>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</si>
  <si>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</si>
  <si>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</si>
  <si>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</si>
  <si>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</si>
  <si>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</si>
  <si>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</si>
  <si>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</si>
  <si>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</si>
  <si>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</si>
  <si>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</si>
  <si>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</si>
  <si>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</si>
  <si>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</si>
  <si>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</si>
  <si>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</si>
  <si>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</si>
  <si>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</si>
  <si>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</si>
  <si>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</si>
  <si>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</si>
  <si>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</si>
  <si>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</si>
  <si>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</si>
  <si>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</si>
  <si>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</si>
  <si>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</si>
  <si>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</si>
  <si>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</si>
  <si>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</si>
  <si>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</si>
  <si>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</si>
  <si>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</si>
  <si>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</si>
  <si>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</si>
  <si>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</si>
  <si>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</si>
  <si>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</si>
  <si>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</si>
  <si>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</si>
  <si>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</si>
  <si>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</si>
  <si>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</si>
  <si>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</si>
  <si>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</si>
  <si>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</si>
  <si>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</si>
  <si>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</si>
  <si>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</si>
  <si>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</si>
  <si>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</si>
  <si>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</si>
  <si>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</si>
  <si>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</si>
  <si>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</si>
  <si>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</si>
  <si>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</si>
  <si>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</si>
  <si>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</si>
  <si>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</si>
  <si>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</si>
  <si>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</si>
  <si>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</si>
  <si>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</si>
  <si>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</si>
  <si>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</si>
  <si>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</si>
  <si>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</si>
  <si>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</si>
  <si>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</si>
  <si>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</si>
  <si>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</si>
  <si>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</si>
  <si>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</si>
  <si>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</si>
  <si>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</si>
  <si>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</si>
  <si>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</si>
  <si>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</si>
  <si>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</si>
  <si>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</si>
  <si>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</si>
  <si>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</si>
  <si>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</si>
  <si>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</si>
  <si>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</si>
  <si>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</si>
  <si>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</si>
  <si>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</si>
  <si>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</si>
  <si>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</si>
  <si>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</si>
  <si>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</si>
  <si>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</si>
  <si>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</si>
  <si>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</si>
  <si>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</si>
  <si>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</si>
  <si>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</si>
  <si>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</si>
  <si>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</si>
  <si>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</si>
  <si>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</si>
  <si>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</si>
  <si>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</si>
  <si>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</si>
  <si>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</si>
  <si>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</si>
  <si>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</si>
  <si>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</si>
  <si>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</si>
  <si>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</si>
  <si>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</si>
  <si>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</si>
  <si>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</si>
  <si>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</si>
  <si>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</si>
  <si>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</si>
  <si>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</si>
  <si>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</si>
  <si>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</si>
  <si>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</si>
  <si>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</si>
  <si>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</si>
  <si>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</si>
  <si>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</si>
  <si>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</si>
  <si>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</si>
  <si>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</si>
  <si>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</si>
  <si>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</si>
  <si>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</si>
  <si>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</si>
  <si>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</si>
  <si>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</si>
  <si>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</si>
  <si>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</si>
  <si>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</si>
  <si>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</si>
  <si>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</si>
  <si>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</si>
  <si>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</si>
  <si>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</si>
  <si>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</si>
  <si>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</si>
  <si>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</si>
  <si>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</si>
  <si>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</si>
  <si>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</si>
  <si>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</si>
  <si>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</si>
  <si>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</si>
  <si>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</si>
  <si>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</si>
  <si>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</si>
  <si>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</si>
  <si>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</si>
  <si>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</si>
  <si>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</si>
  <si>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</si>
  <si>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</si>
  <si>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</si>
  <si>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</si>
  <si>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</si>
  <si>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</si>
  <si>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</si>
  <si>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</si>
  <si>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</si>
  <si>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</si>
  <si>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</si>
  <si>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</si>
  <si>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</si>
  <si>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</si>
  <si>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</si>
  <si>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</si>
  <si>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</si>
  <si>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</si>
  <si>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</si>
  <si>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</si>
  <si>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</si>
  <si>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</si>
  <si>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</si>
  <si>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</si>
  <si>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</si>
  <si>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</si>
  <si>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</si>
  <si>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</si>
  <si>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</si>
  <si>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</si>
  <si>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</si>
  <si>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</si>
  <si>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</si>
  <si>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</si>
  <si>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</si>
  <si>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</si>
  <si>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</si>
  <si>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</si>
  <si>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</si>
  <si>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</si>
  <si>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</si>
  <si>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</si>
  <si>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</si>
  <si>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</si>
  <si>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</si>
  <si>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</si>
  <si>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</si>
  <si>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</si>
  <si>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</si>
  <si>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</si>
  <si>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</si>
  <si>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</si>
  <si>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</si>
  <si>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</si>
  <si>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</si>
  <si>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</si>
  <si>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</si>
  <si>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</si>
  <si>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</si>
  <si>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</si>
  <si>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</si>
  <si>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</si>
  <si>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</si>
  <si>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</si>
  <si>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</si>
  <si>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</si>
  <si>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</si>
  <si>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</si>
  <si>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</si>
  <si>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</si>
  <si>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</si>
  <si>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</si>
  <si>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</si>
  <si>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</si>
  <si>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</si>
  <si>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</si>
  <si>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</si>
  <si>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</si>
  <si>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</si>
  <si>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</si>
  <si>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</si>
  <si>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</si>
  <si>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</si>
  <si>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</si>
  <si>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</si>
  <si>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</si>
  <si>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</si>
  <si>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</si>
  <si>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</si>
  <si>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</si>
  <si>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</si>
  <si>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</si>
  <si>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</si>
  <si>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</si>
  <si>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</si>
  <si>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</si>
  <si>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</si>
  <si>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</si>
  <si>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</si>
  <si>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</si>
  <si>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</si>
  <si>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</si>
  <si>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</si>
  <si>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</si>
  <si>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</si>
  <si>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</si>
  <si>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</si>
  <si>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</si>
  <si>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</si>
  <si>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</si>
  <si>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</si>
  <si>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</si>
  <si>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</si>
  <si>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</si>
  <si>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</si>
  <si>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</si>
  <si>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</si>
  <si>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</si>
  <si>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</si>
  <si>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</si>
  <si>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</si>
  <si>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</si>
  <si>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</si>
  <si>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</si>
  <si>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</si>
  <si>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</si>
  <si>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</si>
  <si>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</si>
  <si>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</si>
  <si>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</si>
  <si>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</si>
  <si>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</si>
  <si>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</si>
  <si>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</si>
  <si>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</si>
  <si>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</si>
  <si>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</si>
  <si>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</si>
  <si>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</si>
  <si>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</si>
  <si>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</si>
  <si>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</si>
  <si>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</si>
  <si>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</si>
  <si>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</si>
  <si>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</si>
  <si>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</si>
  <si>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</si>
  <si>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</si>
  <si>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</si>
  <si>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</si>
  <si>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</si>
  <si>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</si>
  <si>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</si>
  <si>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</si>
  <si>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</si>
  <si>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</si>
  <si>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</si>
  <si>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</si>
  <si>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</si>
  <si>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</si>
  <si>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</si>
  <si>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</si>
  <si>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</si>
  <si>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</si>
  <si>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</si>
  <si>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</si>
  <si>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</si>
  <si>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</si>
  <si>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</si>
  <si>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</si>
  <si>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</si>
  <si>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</si>
  <si>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</si>
  <si>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</si>
  <si>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</si>
  <si>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</si>
  <si>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</si>
  <si>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</si>
  <si>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</si>
  <si>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</si>
  <si>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</si>
  <si>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</si>
  <si>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</si>
  <si>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</si>
  <si>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</si>
  <si>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</si>
  <si>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</si>
  <si>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</si>
  <si>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</si>
  <si>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</si>
  <si>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</si>
  <si>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</si>
  <si>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</si>
  <si>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</si>
  <si>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</si>
  <si>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</si>
  <si>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</si>
  <si>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</si>
  <si>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</si>
  <si>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</si>
  <si>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</si>
  <si>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</si>
  <si>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</si>
  <si>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</si>
  <si>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</si>
  <si>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</si>
  <si>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</si>
  <si>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</si>
  <si>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</si>
  <si>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</si>
  <si>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</si>
  <si>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</si>
  <si>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</si>
  <si>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</si>
  <si>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</si>
  <si>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</si>
  <si>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</si>
  <si>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</si>
  <si>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</si>
  <si>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</si>
  <si>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</si>
  <si>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</si>
  <si>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</si>
  <si>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</si>
  <si>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</si>
  <si>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</si>
  <si>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</si>
  <si>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</si>
  <si>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</si>
  <si>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</si>
  <si>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</si>
  <si>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</si>
  <si>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</si>
  <si>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</si>
  <si>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</si>
  <si>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</si>
  <si>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</si>
  <si>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</si>
  <si>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</si>
  <si>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</si>
  <si>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</si>
  <si>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</si>
  <si>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</si>
  <si>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</si>
  <si>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</si>
  <si>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</si>
  <si>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</si>
  <si>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</si>
  <si>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</si>
  <si>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</si>
  <si>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</si>
  <si>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</si>
  <si>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</si>
  <si>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</si>
  <si>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</si>
  <si>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</si>
  <si>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</si>
  <si>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</si>
  <si>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</si>
  <si>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</si>
  <si>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</si>
  <si>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</si>
  <si>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</si>
  <si>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</si>
  <si>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</si>
  <si>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</si>
  <si>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</si>
  <si>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</si>
  <si>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</si>
  <si>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</si>
  <si>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</si>
  <si>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</si>
  <si>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</si>
  <si>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</si>
  <si>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</si>
  <si>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</si>
  <si>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</si>
  <si>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</si>
  <si>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</si>
  <si>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</si>
  <si>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</si>
  <si>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</si>
  <si>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</si>
  <si>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</si>
  <si>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</si>
  <si>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</si>
  <si>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</si>
  <si>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</si>
  <si>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</si>
  <si>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</si>
  <si>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</si>
  <si>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</si>
  <si>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</si>
  <si>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</si>
  <si>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</si>
  <si>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</si>
  <si>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</si>
  <si>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</si>
  <si>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</si>
  <si>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</si>
  <si>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</si>
  <si>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</si>
  <si>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</si>
  <si>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</si>
  <si>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</si>
  <si>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</si>
  <si>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</si>
  <si>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</si>
  <si>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</si>
  <si>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</si>
  <si>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</si>
  <si>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</si>
  <si>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</si>
  <si>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</si>
  <si>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</si>
  <si>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</si>
  <si>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</si>
  <si>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</si>
  <si>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</si>
  <si>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</si>
  <si>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</si>
  <si>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</si>
  <si>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</si>
  <si>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</si>
  <si>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</si>
  <si>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</si>
  <si>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</si>
  <si>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</si>
  <si>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</si>
  <si>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</si>
  <si>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</si>
  <si>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</si>
  <si>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</si>
  <si>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</si>
  <si>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</si>
  <si>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</si>
  <si>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</si>
  <si>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</si>
  <si>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</si>
  <si>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</si>
  <si>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</si>
  <si>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</si>
  <si>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</si>
  <si>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</si>
  <si>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</si>
  <si>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</si>
  <si>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</si>
  <si>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</si>
  <si>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</si>
  <si>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</si>
  <si>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</si>
  <si>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</si>
  <si>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</si>
  <si>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</si>
  <si>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</si>
  <si>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</si>
  <si>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</si>
  <si>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</si>
  <si>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</si>
  <si>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</si>
  <si>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</si>
  <si>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</si>
  <si>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</si>
  <si>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</si>
  <si>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</si>
  <si>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</si>
  <si>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</si>
  <si>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</si>
  <si>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</si>
  <si>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</si>
  <si>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</si>
  <si>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</si>
  <si>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</si>
  <si>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</si>
  <si>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</si>
  <si>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</si>
  <si>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</si>
  <si>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</si>
  <si>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</si>
  <si>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</si>
  <si>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</si>
  <si>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</si>
  <si>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</si>
  <si>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</si>
  <si>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</si>
  <si>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</si>
  <si>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</si>
  <si>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</si>
  <si>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</si>
  <si>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</si>
  <si>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</si>
  <si>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</si>
  <si>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</si>
  <si>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</si>
  <si>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</si>
  <si>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</si>
  <si>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</si>
  <si>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</si>
  <si>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</si>
  <si>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</si>
  <si>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</si>
  <si>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</si>
  <si>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</si>
  <si>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</si>
  <si>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</si>
  <si>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</si>
  <si>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</si>
  <si>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</si>
  <si>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</si>
  <si>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</si>
  <si>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</si>
  <si>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</si>
  <si>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</si>
  <si>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</si>
  <si>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</si>
  <si>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</si>
  <si>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</si>
  <si>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</si>
  <si>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</si>
  <si>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</si>
  <si>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</si>
  <si>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</si>
  <si>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</si>
  <si>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</si>
  <si>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</si>
  <si>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</si>
  <si>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</si>
  <si>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</si>
  <si>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</si>
  <si>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</si>
  <si>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</si>
  <si>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</si>
  <si>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</si>
  <si>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</si>
  <si>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</si>
  <si>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</si>
  <si>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</si>
  <si>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</si>
  <si>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</si>
  <si>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</si>
  <si>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</si>
  <si>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</si>
  <si>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</si>
  <si>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</si>
  <si>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</si>
  <si>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</si>
  <si>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</si>
  <si>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</si>
  <si>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</si>
  <si>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</si>
  <si>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</si>
  <si>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</si>
  <si>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</si>
  <si>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</si>
  <si>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</si>
  <si>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</si>
  <si>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</si>
  <si>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</si>
  <si>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</si>
  <si>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</si>
  <si>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</si>
  <si>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</si>
  <si>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</si>
  <si>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</si>
  <si>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</si>
  <si>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</si>
  <si>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</si>
  <si>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</si>
  <si>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</si>
  <si>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</si>
  <si>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</si>
  <si>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</si>
  <si>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</si>
  <si>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</si>
  <si>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</si>
  <si>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</si>
  <si>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</si>
  <si>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</si>
  <si>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</si>
  <si>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</si>
  <si>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</si>
  <si>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</si>
  <si>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</si>
  <si>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</si>
  <si>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</si>
  <si>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</si>
  <si>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</si>
  <si>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</si>
  <si>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</si>
  <si>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</si>
  <si>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</si>
  <si>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</si>
  <si>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</si>
  <si>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</si>
  <si>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</si>
  <si>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</si>
  <si>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</si>
  <si>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</si>
  <si>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</si>
  <si>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</si>
  <si>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</si>
  <si>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</si>
  <si>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</si>
  <si>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</si>
  <si>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</si>
  <si>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</si>
  <si>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</si>
  <si>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</si>
  <si>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</si>
  <si>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</si>
  <si>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</si>
  <si>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</si>
  <si>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</si>
  <si>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</si>
  <si>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</si>
  <si>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</si>
  <si>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</si>
  <si>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</si>
  <si>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</si>
  <si>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</si>
  <si>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</si>
  <si>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</si>
  <si>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</si>
  <si>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</si>
  <si>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</si>
  <si>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</si>
  <si>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</si>
  <si>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</si>
  <si>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</si>
  <si>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</si>
  <si>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</si>
  <si>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</si>
  <si>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</si>
  <si>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</si>
  <si>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</si>
  <si>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</si>
  <si>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</si>
  <si>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</si>
  <si>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</si>
  <si>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</si>
  <si>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</si>
  <si>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</si>
  <si>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</si>
  <si>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</si>
  <si>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</si>
  <si>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</si>
  <si>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</si>
  <si>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</si>
  <si>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</si>
  <si>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</si>
  <si>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</si>
  <si>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</si>
  <si>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</si>
  <si>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</si>
  <si>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</si>
  <si>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</si>
  <si>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</si>
  <si>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</si>
  <si>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</si>
  <si>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</si>
  <si>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</si>
  <si>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</si>
  <si>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</si>
  <si>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</si>
  <si>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</si>
  <si>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</si>
  <si>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</si>
  <si>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</si>
  <si>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</si>
  <si>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</si>
  <si>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</si>
  <si>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</si>
  <si>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</si>
  <si>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</si>
  <si>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</si>
  <si>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</si>
  <si>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</si>
  <si>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</si>
  <si>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</si>
  <si>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</si>
  <si>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</si>
  <si>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</si>
  <si>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</si>
  <si>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</si>
  <si>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</si>
  <si>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</si>
  <si>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</si>
  <si>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</si>
  <si>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</si>
  <si>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</si>
  <si>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</si>
  <si>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</si>
  <si>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</si>
  <si>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</si>
  <si>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</si>
  <si>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</si>
  <si>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</si>
  <si>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</si>
  <si>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</si>
  <si>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</si>
  <si>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</si>
  <si>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</si>
  <si>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</si>
  <si>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</si>
  <si>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</si>
  <si>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</si>
  <si>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</si>
  <si>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</si>
  <si>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</si>
  <si>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</si>
  <si>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</si>
  <si>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</si>
  <si>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</si>
  <si>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</si>
  <si>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</si>
  <si>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</si>
  <si>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</si>
  <si>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</si>
  <si>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</si>
  <si>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</si>
  <si>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</si>
  <si>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</si>
  <si>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</si>
  <si>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</si>
  <si>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</si>
  <si>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</si>
  <si>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</si>
  <si>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</si>
  <si>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</si>
  <si>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</si>
  <si>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</si>
  <si>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</si>
  <si>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</si>
  <si>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</si>
  <si>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</si>
  <si>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</si>
  <si>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</si>
  <si>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</si>
  <si>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</si>
  <si>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</si>
  <si>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</si>
  <si>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</si>
  <si>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</si>
  <si>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</si>
  <si>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</si>
  <si>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</si>
  <si>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</si>
  <si>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</si>
  <si>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</si>
  <si>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</si>
  <si>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</si>
  <si>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</si>
  <si>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</si>
  <si>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</si>
  <si>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</si>
  <si>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</si>
  <si>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</si>
  <si>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</si>
  <si>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</si>
  <si>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</si>
  <si>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</si>
  <si>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</si>
  <si>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</si>
  <si>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</si>
  <si>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</si>
  <si>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</si>
  <si>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</si>
  <si>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</si>
  <si>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</si>
  <si>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</si>
  <si>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</si>
  <si>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</si>
  <si>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</si>
  <si>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</si>
  <si>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</si>
  <si>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</si>
  <si>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</si>
  <si>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</si>
  <si>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</si>
  <si>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</si>
  <si>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</si>
  <si>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</si>
  <si>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</si>
  <si>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</si>
  <si>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</si>
  <si>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</si>
  <si>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</si>
  <si>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</si>
  <si>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</si>
  <si>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</si>
  <si>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</si>
  <si>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</si>
  <si>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</si>
  <si>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</si>
  <si>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</si>
  <si>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</si>
  <si>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</si>
  <si>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</si>
  <si>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</si>
  <si>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</si>
  <si>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</si>
  <si>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</si>
  <si>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</si>
  <si>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</si>
  <si>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</si>
  <si>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</si>
  <si>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</si>
  <si>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</si>
  <si>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</si>
  <si>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</si>
  <si>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</si>
  <si>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</si>
  <si>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</si>
  <si>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</si>
  <si>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</si>
  <si>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</si>
  <si>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</si>
  <si>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</si>
  <si>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</si>
  <si>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</si>
  <si>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</si>
  <si>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</si>
  <si>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</si>
  <si>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</si>
  <si>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</si>
  <si>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</si>
  <si>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</si>
  <si>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</si>
  <si>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</si>
  <si>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</si>
  <si>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</si>
  <si>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</si>
  <si>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</si>
  <si>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</si>
  <si>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</si>
  <si>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</si>
  <si>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</si>
  <si>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</si>
  <si>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</si>
  <si>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</si>
  <si>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</si>
  <si>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</si>
  <si>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</si>
  <si>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</si>
  <si>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</si>
  <si>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</si>
  <si>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</si>
  <si>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</si>
  <si>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</si>
  <si>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</si>
  <si>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</si>
  <si>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</si>
  <si>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</si>
  <si>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</si>
  <si>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</si>
  <si>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</si>
  <si>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</si>
  <si>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</si>
  <si>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</si>
  <si>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</si>
  <si>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</si>
  <si>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</si>
  <si>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</si>
  <si>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</si>
  <si>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</si>
  <si>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</si>
  <si>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</si>
  <si>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</si>
  <si>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</si>
  <si>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</si>
  <si>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</si>
  <si>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</si>
  <si>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</si>
  <si>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</si>
  <si>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</si>
  <si>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</si>
  <si>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</si>
  <si>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</si>
  <si>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</si>
  <si>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</si>
  <si>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</si>
  <si>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</si>
  <si>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</si>
  <si>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</si>
  <si>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</si>
  <si>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</si>
  <si>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</si>
  <si>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</si>
  <si>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</si>
  <si>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</si>
  <si>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</si>
  <si>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</si>
  <si>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</si>
  <si>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</si>
  <si>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</si>
  <si>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</si>
  <si>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</si>
  <si>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</si>
  <si>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</si>
  <si>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</si>
  <si>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</si>
  <si>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</si>
  <si>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</si>
  <si>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</si>
  <si>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</si>
  <si>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</si>
  <si>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</si>
  <si>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</si>
  <si>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</si>
  <si>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</si>
  <si>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</si>
  <si>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</si>
  <si>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</si>
  <si>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</si>
  <si>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</si>
  <si>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</si>
  <si>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</si>
  <si>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</si>
  <si>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</si>
  <si>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</si>
  <si>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</si>
  <si>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</si>
  <si>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</si>
  <si>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</si>
  <si>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</si>
  <si>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</si>
  <si>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</si>
  <si>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</si>
  <si>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</si>
  <si>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</si>
  <si>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</si>
  <si>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</si>
  <si>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</si>
  <si>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</si>
  <si>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</si>
  <si>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</si>
  <si>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</si>
  <si>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</si>
  <si>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</si>
  <si>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</si>
  <si>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</si>
  <si>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</si>
  <si>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</si>
  <si>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</si>
  <si>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</si>
  <si>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</si>
  <si>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</si>
  <si>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</si>
  <si>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</si>
  <si>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</si>
  <si>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</si>
  <si>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</si>
  <si>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</si>
  <si>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</si>
  <si>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</si>
  <si>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</si>
  <si>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</si>
  <si>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</si>
  <si>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</si>
  <si>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</si>
  <si>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</si>
  <si>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</si>
  <si>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</si>
  <si>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</si>
  <si>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</si>
  <si>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</si>
  <si>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</si>
  <si>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</si>
  <si>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</si>
  <si>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</si>
  <si>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</si>
  <si>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</si>
  <si>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</si>
  <si>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</si>
  <si>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</si>
  <si>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</si>
  <si>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</si>
  <si>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</si>
  <si>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</si>
  <si>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</si>
  <si>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</si>
  <si>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</si>
  <si>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</si>
  <si>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</si>
  <si>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</si>
  <si>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</si>
  <si>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</si>
  <si>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</si>
  <si>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</si>
  <si>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</si>
  <si>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</si>
  <si>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</si>
  <si>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</si>
  <si>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</si>
  <si>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</si>
  <si>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</si>
  <si>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</si>
  <si>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</si>
  <si>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</si>
  <si>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</si>
  <si>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</si>
  <si>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</si>
  <si>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</si>
  <si>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</si>
  <si>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</si>
  <si>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</si>
  <si>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</si>
  <si>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</si>
  <si>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</si>
  <si>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</si>
  <si>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</si>
  <si>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</si>
  <si>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</si>
  <si>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</si>
  <si>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</si>
  <si>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</si>
  <si>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</si>
  <si>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</si>
  <si>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</si>
  <si>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</si>
  <si>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</si>
  <si>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</si>
  <si>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</si>
  <si>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</si>
  <si>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</si>
  <si>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</si>
  <si>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</si>
  <si>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</si>
  <si>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</si>
  <si>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</si>
  <si>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</si>
  <si>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</si>
  <si>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</si>
  <si>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</si>
  <si>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</si>
  <si>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</si>
  <si>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</si>
  <si>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</si>
  <si>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</si>
  <si>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</si>
  <si>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</si>
  <si>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</si>
  <si>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</si>
  <si>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</si>
  <si>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</si>
  <si>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</si>
  <si>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</si>
  <si>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</si>
  <si>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</si>
  <si>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</si>
  <si>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</si>
  <si>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</si>
  <si>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</si>
  <si>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</si>
  <si>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</si>
  <si>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</si>
  <si>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</si>
  <si>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</si>
  <si>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</si>
  <si>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</si>
  <si>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</si>
  <si>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</si>
  <si>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</si>
  <si>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</si>
  <si>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</si>
  <si>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</si>
  <si>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</si>
  <si>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</si>
  <si>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</si>
  <si>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</si>
  <si>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</si>
  <si>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</si>
  <si>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</si>
  <si>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</si>
  <si>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</si>
  <si>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</si>
  <si>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</si>
  <si>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</si>
  <si>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</si>
  <si>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</si>
  <si>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</si>
  <si>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</si>
  <si>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</si>
  <si>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</si>
  <si>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</si>
  <si>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</si>
  <si>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</si>
  <si>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</si>
  <si>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</si>
  <si>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</si>
  <si>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</si>
  <si>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</si>
  <si>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</si>
  <si>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</si>
  <si>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</si>
  <si>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</si>
  <si>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</si>
  <si>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</si>
  <si>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</si>
  <si>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</si>
  <si>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</si>
  <si>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</si>
  <si>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</si>
  <si>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</si>
  <si>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</si>
  <si>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</si>
  <si>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</si>
  <si>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</si>
  <si>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</si>
  <si>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</si>
  <si>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</si>
  <si>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</si>
  <si>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</si>
  <si>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</si>
  <si>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</si>
  <si>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</si>
  <si>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</si>
  <si>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</si>
  <si>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</si>
  <si>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</si>
  <si>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</si>
  <si>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</si>
  <si>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</si>
  <si>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</si>
  <si>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</si>
  <si>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</si>
  <si>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</si>
  <si>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</si>
  <si>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</si>
  <si>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</si>
  <si>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</si>
  <si>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</si>
  <si>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</si>
  <si>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</si>
  <si>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</si>
  <si>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</si>
  <si>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</si>
  <si>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</si>
  <si>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</si>
  <si>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</si>
  <si>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</si>
  <si>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</si>
  <si>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</si>
  <si>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</si>
  <si>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</si>
  <si>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</si>
  <si>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</si>
  <si>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</si>
  <si>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</si>
  <si>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</si>
  <si>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</si>
  <si>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</si>
  <si>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</si>
  <si>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</si>
  <si>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</si>
  <si>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</si>
  <si>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</si>
  <si>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</si>
  <si>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</si>
  <si>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</si>
  <si>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</si>
  <si>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</si>
  <si>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</si>
  <si>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</si>
  <si>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</si>
  <si>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</si>
  <si>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</si>
  <si>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</si>
  <si>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</si>
  <si>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</si>
  <si>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</si>
  <si>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</si>
  <si>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</si>
  <si>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</si>
  <si>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</si>
  <si>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</si>
  <si>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</si>
  <si>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</si>
  <si>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</si>
  <si>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</si>
  <si>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</si>
  <si>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</si>
  <si>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</si>
  <si>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</si>
  <si>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</si>
  <si>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</si>
  <si>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</si>
  <si>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</si>
  <si>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</si>
  <si>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</si>
  <si>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</si>
  <si>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</si>
  <si>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</si>
  <si>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</si>
  <si>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</si>
  <si>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</si>
  <si>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</si>
  <si>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</si>
  <si>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</si>
  <si>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</si>
  <si>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</si>
  <si>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</si>
  <si>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</si>
  <si>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</si>
  <si>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</si>
  <si>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</si>
  <si>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</si>
  <si>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</si>
  <si>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</si>
  <si>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</si>
  <si>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</si>
  <si>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</si>
  <si>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</si>
  <si>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</si>
  <si>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</si>
  <si>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</si>
  <si>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</si>
  <si>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</si>
  <si>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</si>
  <si>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</si>
  <si>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</si>
  <si>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</si>
  <si>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</si>
  <si>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</si>
  <si>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</si>
  <si>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</si>
  <si>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</si>
  <si>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</si>
  <si>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</si>
  <si>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</si>
  <si>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</si>
  <si>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</si>
  <si>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</si>
  <si>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</si>
  <si>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</si>
  <si>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</si>
  <si>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</si>
  <si>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</si>
  <si>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</si>
  <si>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</si>
  <si>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</si>
  <si>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</si>
  <si>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</si>
  <si>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</si>
  <si>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</si>
  <si>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</si>
  <si>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</si>
  <si>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</si>
  <si>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</si>
  <si>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</si>
  <si>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</si>
  <si>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</si>
  <si>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</si>
  <si>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</si>
  <si>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</si>
  <si>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</si>
  <si>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</si>
  <si>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</si>
  <si>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</si>
  <si>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</si>
  <si>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</si>
  <si>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</si>
  <si>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</si>
  <si>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</si>
  <si>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</si>
  <si>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</si>
  <si>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</si>
  <si>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</si>
  <si>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</si>
  <si>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</si>
  <si>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</si>
  <si>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</si>
  <si>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</si>
  <si>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</si>
  <si>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</si>
  <si>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</si>
  <si>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</si>
  <si>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</si>
  <si>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</si>
  <si>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</si>
  <si>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</si>
  <si>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</si>
  <si>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</si>
  <si>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</si>
  <si>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</si>
  <si>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</si>
  <si>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</si>
  <si>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</si>
  <si>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</si>
  <si>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</si>
  <si>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</si>
  <si>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</si>
  <si>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</si>
  <si>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</si>
  <si>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</si>
  <si>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</si>
  <si>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</si>
  <si>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</si>
  <si>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</si>
  <si>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</si>
  <si>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</si>
  <si>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</si>
  <si>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</si>
  <si>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</si>
  <si>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</si>
  <si>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</si>
  <si>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</si>
  <si>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</si>
  <si>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</si>
  <si>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</si>
  <si>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</si>
  <si>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</si>
  <si>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</si>
  <si>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</si>
  <si>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</si>
  <si>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</si>
  <si>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</si>
  <si>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</si>
  <si>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</si>
  <si>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</si>
  <si>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</si>
  <si>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</si>
  <si>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</si>
  <si>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</si>
  <si>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</si>
  <si>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</si>
  <si>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</si>
  <si>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</si>
  <si>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</si>
  <si>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</si>
  <si>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</si>
  <si>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</si>
  <si>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</si>
  <si>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</si>
  <si>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</si>
  <si>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</si>
  <si>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</si>
  <si>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</si>
  <si>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</si>
  <si>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</si>
  <si>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</si>
  <si>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</si>
  <si>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</si>
  <si>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</si>
  <si>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</si>
  <si>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</si>
  <si>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</si>
  <si>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</si>
  <si>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</si>
  <si>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</si>
  <si>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</si>
  <si>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</si>
  <si>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</si>
  <si>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</si>
  <si>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</si>
  <si>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</si>
  <si>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</si>
  <si>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</si>
  <si>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</si>
  <si>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</si>
  <si>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</si>
  <si>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</si>
  <si>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</si>
  <si>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</si>
  <si>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</si>
  <si>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</si>
  <si>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</si>
  <si>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</si>
  <si>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</si>
  <si>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</si>
  <si>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</si>
  <si>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</si>
  <si>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</si>
  <si>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</si>
  <si>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</si>
  <si>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</si>
  <si>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</si>
  <si>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</si>
  <si>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</si>
  <si>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</si>
  <si>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</si>
  <si>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</si>
  <si>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</si>
  <si>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</si>
  <si>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</si>
  <si>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</si>
  <si>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</si>
  <si>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</si>
  <si>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</si>
  <si>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</si>
  <si>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</si>
  <si>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</si>
  <si>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</si>
  <si>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</si>
  <si>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</si>
  <si>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</si>
  <si>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</si>
  <si>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</si>
  <si>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</si>
  <si>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</si>
  <si>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</si>
  <si>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</si>
  <si>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</si>
  <si>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</si>
  <si>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</si>
  <si>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</si>
  <si>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</si>
  <si>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</si>
  <si>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</si>
  <si>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</si>
  <si>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</si>
  <si>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</si>
  <si>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</si>
  <si>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</si>
  <si>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</si>
  <si>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</si>
  <si>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</si>
  <si>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</si>
  <si>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</si>
  <si>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</si>
  <si>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</si>
  <si>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</si>
  <si>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</si>
  <si>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</si>
  <si>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</si>
  <si>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</si>
  <si>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</si>
  <si>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</si>
  <si>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</si>
  <si>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</si>
  <si>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</si>
  <si>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</si>
  <si>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</si>
  <si>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</si>
  <si>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</si>
  <si>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</si>
  <si>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</si>
  <si>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</si>
  <si>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</si>
  <si>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</si>
  <si>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</si>
  <si>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</si>
  <si>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</si>
  <si>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</si>
  <si>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</si>
  <si>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</si>
  <si>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</si>
  <si>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</si>
  <si>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</si>
  <si>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</si>
  <si>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</si>
  <si>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</si>
  <si>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</si>
  <si>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</si>
  <si>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</si>
  <si>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</si>
  <si>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</si>
  <si>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</si>
  <si>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</si>
  <si>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</si>
  <si>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</si>
  <si>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</si>
  <si>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</si>
  <si>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</si>
  <si>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</si>
  <si>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</si>
  <si>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</si>
  <si>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</si>
  <si>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</si>
  <si>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</si>
  <si>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</si>
  <si>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</si>
  <si>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</si>
  <si>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</si>
  <si>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</si>
  <si>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</si>
  <si>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</si>
  <si>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</si>
  <si>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</si>
  <si>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</si>
  <si>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</si>
  <si>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</si>
  <si>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</si>
  <si>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</si>
  <si>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</si>
  <si>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</si>
  <si>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</si>
  <si>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</si>
  <si>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</si>
  <si>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</si>
  <si>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</si>
  <si>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</si>
  <si>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</si>
  <si>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</si>
  <si>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</si>
  <si>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</si>
  <si>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</si>
  <si>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</si>
  <si>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</si>
  <si>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</si>
  <si>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</si>
  <si>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</si>
  <si>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</si>
  <si>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</si>
  <si>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</si>
  <si>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</si>
  <si>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</si>
  <si>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</si>
  <si>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</si>
  <si>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</si>
  <si>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</si>
  <si>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</si>
  <si>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</si>
  <si>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</si>
  <si>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</si>
  <si>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</si>
  <si>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</si>
  <si>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</si>
  <si>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</si>
  <si>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</si>
  <si>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</si>
  <si>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</si>
  <si>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</si>
  <si>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</si>
  <si>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</si>
  <si>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</si>
  <si>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</si>
  <si>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</si>
  <si>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</si>
  <si>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</si>
  <si>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</si>
  <si>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</si>
  <si>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</si>
  <si>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</si>
  <si>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</si>
  <si>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</si>
  <si>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</si>
  <si>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</si>
  <si>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</si>
  <si>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</si>
  <si>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</si>
  <si>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</si>
  <si>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</si>
  <si>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</si>
  <si>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</si>
  <si>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</si>
  <si>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</si>
  <si>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</si>
  <si>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</si>
  <si>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</si>
  <si>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</si>
  <si>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</si>
  <si>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</si>
  <si>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</si>
  <si>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</si>
  <si>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</si>
  <si>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</si>
  <si>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</si>
  <si>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</si>
  <si>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</si>
  <si>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</si>
  <si>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</si>
  <si>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</si>
  <si>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</si>
  <si>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</si>
  <si>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</si>
  <si>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</si>
  <si>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</si>
  <si>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</si>
  <si>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</si>
  <si>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</si>
  <si>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</si>
  <si>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</si>
  <si>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</si>
  <si>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</si>
  <si>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</si>
  <si>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</si>
  <si>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</si>
  <si>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</si>
  <si>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</si>
  <si>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</si>
  <si>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</si>
  <si>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</si>
  <si>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</si>
  <si>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</si>
  <si>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</si>
  <si>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</si>
  <si>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</si>
  <si>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</si>
  <si>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</si>
  <si>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</si>
  <si>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</si>
  <si>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</si>
  <si>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</si>
  <si>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</si>
  <si>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</si>
  <si>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</si>
  <si>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</si>
  <si>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</si>
  <si>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</si>
  <si>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</si>
  <si>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</si>
  <si>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</si>
  <si>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</si>
  <si>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</si>
  <si>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</si>
  <si>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</si>
  <si>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</si>
  <si>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</si>
  <si>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</si>
  <si>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</si>
  <si>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</si>
  <si>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</si>
  <si>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</si>
  <si>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</si>
  <si>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</si>
  <si>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</si>
  <si>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</si>
  <si>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</si>
  <si>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</si>
  <si>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</si>
  <si>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</si>
  <si>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</si>
  <si>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</si>
  <si>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</si>
  <si>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</si>
  <si>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</si>
  <si>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</si>
  <si>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</si>
  <si>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</si>
  <si>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</si>
  <si>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</si>
  <si>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</si>
  <si>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</si>
  <si>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</si>
  <si>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</si>
  <si>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</si>
  <si>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</si>
  <si>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</si>
  <si>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</si>
  <si>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</si>
  <si>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</si>
  <si>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</si>
  <si>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</si>
  <si>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</si>
  <si>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</si>
  <si>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</si>
  <si>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</si>
  <si>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</si>
  <si>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</si>
  <si>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</si>
  <si>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</si>
  <si>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</si>
  <si>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</si>
  <si>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</si>
  <si>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</si>
  <si>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</si>
  <si>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</si>
  <si>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</si>
  <si>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</si>
  <si>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</si>
  <si>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</si>
  <si>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</si>
  <si>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</si>
  <si>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</si>
  <si>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</si>
  <si>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</si>
  <si>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</si>
  <si>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</si>
  <si>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</si>
  <si>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</si>
  <si>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</si>
  <si>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</si>
  <si>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</si>
  <si>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</si>
  <si>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</si>
  <si>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</si>
  <si>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</si>
  <si>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</si>
  <si>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</si>
  <si>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</si>
  <si>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</si>
  <si>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</si>
  <si>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</si>
  <si>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</si>
  <si>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</si>
  <si>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</si>
  <si>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</si>
  <si>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</si>
  <si>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</si>
  <si>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</si>
  <si>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</si>
  <si>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</si>
  <si>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</si>
  <si>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</si>
  <si>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</si>
  <si>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</si>
  <si>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</si>
  <si>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</si>
  <si>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</si>
  <si>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</si>
  <si>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</si>
  <si>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</si>
  <si>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</si>
  <si>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</si>
  <si>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</si>
  <si>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</si>
  <si>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</si>
  <si>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</si>
  <si>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</si>
  <si>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</si>
  <si>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</si>
  <si>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</si>
  <si>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</si>
  <si>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</si>
  <si>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</si>
  <si>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</si>
  <si>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</si>
  <si>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</si>
  <si>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</si>
  <si>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</si>
  <si>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</si>
  <si>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</si>
  <si>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</si>
  <si>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</si>
  <si>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</si>
  <si>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</si>
  <si>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</si>
  <si>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</si>
  <si>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</si>
  <si>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</si>
  <si>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</si>
  <si>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</si>
  <si>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</si>
  <si>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</si>
  <si>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</si>
  <si>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</si>
  <si>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</si>
  <si>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</si>
  <si>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</si>
  <si>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</si>
  <si>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</si>
  <si>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</si>
  <si>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</si>
  <si>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</si>
  <si>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</si>
  <si>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</si>
  <si>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</si>
  <si>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</si>
  <si>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</si>
  <si>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</si>
  <si>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</si>
  <si>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</si>
  <si>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</si>
  <si>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</si>
  <si>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</si>
  <si>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</si>
  <si>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</si>
  <si>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</si>
  <si>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</si>
  <si>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</si>
  <si>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</si>
  <si>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</si>
  <si>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</si>
  <si>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</si>
  <si>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</si>
  <si>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</si>
  <si>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</si>
  <si>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</si>
  <si>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</si>
  <si>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</si>
  <si>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</si>
  <si>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</si>
  <si>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</si>
  <si>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</si>
  <si>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</si>
  <si>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</si>
  <si>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</si>
  <si>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</si>
  <si>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</si>
  <si>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</si>
  <si>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</si>
  <si>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</si>
  <si>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</si>
  <si>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</si>
  <si>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</si>
  <si>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</si>
  <si>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</si>
  <si>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</si>
  <si>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</si>
  <si>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</si>
  <si>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</si>
  <si>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</si>
  <si>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</si>
  <si>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</si>
  <si>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</si>
  <si>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</si>
  <si>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</si>
  <si>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</si>
  <si>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</si>
  <si>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</si>
  <si>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</si>
  <si>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</si>
  <si>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</si>
  <si>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</si>
  <si>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</si>
  <si>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</si>
  <si>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</si>
  <si>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</si>
  <si>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</si>
  <si>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</si>
  <si>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</si>
  <si>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</si>
  <si>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</si>
  <si>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</si>
  <si>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</si>
  <si>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</si>
  <si>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</si>
  <si>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</si>
  <si>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</si>
  <si>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</si>
  <si>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</si>
  <si>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</si>
  <si>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</si>
  <si>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</si>
  <si>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</si>
  <si>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</si>
  <si>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</si>
  <si>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</si>
  <si>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</si>
  <si>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</si>
  <si>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</si>
  <si>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</si>
  <si>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</si>
  <si>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</si>
  <si>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</si>
  <si>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</si>
  <si>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</si>
  <si>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</si>
  <si>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</si>
  <si>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</si>
  <si>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</si>
  <si>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</si>
  <si>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</si>
  <si>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</si>
  <si>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</si>
  <si>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</si>
  <si>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</si>
  <si>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</si>
  <si>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</si>
  <si>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</si>
  <si>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</si>
  <si>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</si>
  <si>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</si>
  <si>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</si>
  <si>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</si>
  <si>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</si>
  <si>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</si>
  <si>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</si>
  <si>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</si>
  <si>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</si>
  <si>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</si>
  <si>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</si>
  <si>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</si>
  <si>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</si>
  <si>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</si>
  <si>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</si>
  <si>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</si>
  <si>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</si>
  <si>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</si>
  <si>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</si>
  <si>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</si>
  <si>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</si>
  <si>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</si>
  <si>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</si>
  <si>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</si>
  <si>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</si>
  <si>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</si>
  <si>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</si>
  <si>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</si>
  <si>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</si>
  <si>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</si>
  <si>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</si>
  <si>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</si>
  <si>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</si>
  <si>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</si>
  <si>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</si>
  <si>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</si>
  <si>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</si>
  <si>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</si>
  <si>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</si>
  <si>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</si>
  <si>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</si>
  <si>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</si>
  <si>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</si>
  <si>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</si>
  <si>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</si>
  <si>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</si>
  <si>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</si>
  <si>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</si>
  <si>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</si>
  <si>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</si>
  <si>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</si>
  <si>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</si>
  <si>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</si>
  <si>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</si>
  <si>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</si>
  <si>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</si>
  <si>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</si>
  <si>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</si>
  <si>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</si>
  <si>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</si>
  <si>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</si>
  <si>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</si>
  <si>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</si>
  <si>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</si>
  <si>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</si>
  <si>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</si>
  <si>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</si>
  <si>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</si>
  <si>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</si>
  <si>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</si>
  <si>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</si>
  <si>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</si>
  <si>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</si>
  <si>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</si>
  <si>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</si>
  <si>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</si>
  <si>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</si>
  <si>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</si>
  <si>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</si>
  <si>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</si>
  <si>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</si>
  <si>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</si>
  <si>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</si>
  <si>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</si>
  <si>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</si>
  <si>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</si>
  <si>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</si>
  <si>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</si>
  <si>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</si>
  <si>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</si>
  <si>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</si>
  <si>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</si>
  <si>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</si>
  <si>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</si>
  <si>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</si>
  <si>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</si>
  <si>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</si>
  <si>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</si>
  <si>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</si>
  <si>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</si>
  <si>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</si>
  <si>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</si>
  <si>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</si>
  <si>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</si>
  <si>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</si>
  <si>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</si>
  <si>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</si>
  <si>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</si>
  <si>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</si>
  <si>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</si>
  <si>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</si>
  <si>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</si>
  <si>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</si>
  <si>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</si>
  <si>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</si>
  <si>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</si>
  <si>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</si>
  <si>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</si>
  <si>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</si>
  <si>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</si>
  <si>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</si>
  <si>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</si>
  <si>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</si>
  <si>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</si>
  <si>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</si>
  <si>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</si>
  <si>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</si>
  <si>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</si>
  <si>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</si>
  <si>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</si>
  <si>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</si>
  <si>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</si>
  <si>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</si>
  <si>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</si>
  <si>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</si>
  <si>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</si>
  <si>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</si>
  <si>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</si>
  <si>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</si>
  <si>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</si>
  <si>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</si>
  <si>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</si>
  <si>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</si>
  <si>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</si>
  <si>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</si>
  <si>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</si>
  <si>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</si>
  <si>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</si>
  <si>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</si>
  <si>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</si>
  <si>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</si>
  <si>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</si>
  <si>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</si>
  <si>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</si>
  <si>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</si>
  <si>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</si>
  <si>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</si>
  <si>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</si>
  <si>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</si>
  <si>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</si>
  <si>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</si>
  <si>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</si>
  <si>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</si>
  <si>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</si>
  <si>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</si>
  <si>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</si>
  <si>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</si>
  <si>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</si>
  <si>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</si>
  <si>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</si>
  <si>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</si>
  <si>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</si>
  <si>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</si>
  <si>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</si>
  <si>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</si>
  <si>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</si>
  <si>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</si>
  <si>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</si>
  <si>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</si>
  <si>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</si>
  <si>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</si>
  <si>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</si>
  <si>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</si>
  <si>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</si>
  <si>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</si>
  <si>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</si>
  <si>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</si>
  <si>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</si>
  <si>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</si>
  <si>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</si>
  <si>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</si>
  <si>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</si>
  <si>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</si>
  <si>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</si>
  <si>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</si>
  <si>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</si>
  <si>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</si>
  <si>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</si>
  <si>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</si>
  <si>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</si>
  <si>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</si>
  <si>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</si>
  <si>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</si>
  <si>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</si>
  <si>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</si>
  <si>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</si>
  <si>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</si>
  <si>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</si>
  <si>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</si>
  <si>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</si>
  <si>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</si>
  <si>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</si>
  <si>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</si>
  <si>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</si>
  <si>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</si>
  <si>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</si>
  <si>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</si>
  <si>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</si>
  <si>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</si>
  <si>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</si>
  <si>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</si>
  <si>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</si>
  <si>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</si>
  <si>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</si>
  <si>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</si>
  <si>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</si>
  <si>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</si>
  <si>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</si>
  <si>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</si>
  <si>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</si>
  <si>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</si>
  <si>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</si>
  <si>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</si>
  <si>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</si>
  <si>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</si>
  <si>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</si>
  <si>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</si>
  <si>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</si>
  <si>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</si>
  <si>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</si>
  <si>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</si>
  <si>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</si>
  <si>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</si>
  <si>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</si>
  <si>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</si>
  <si>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</si>
  <si>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</si>
  <si>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</si>
  <si>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</si>
  <si>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</si>
  <si>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</si>
  <si>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</si>
  <si>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</si>
  <si>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</si>
  <si>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</si>
  <si>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</si>
  <si>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</si>
  <si>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</si>
  <si>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</si>
  <si>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</si>
  <si>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</si>
  <si>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</si>
  <si>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</si>
  <si>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</si>
  <si>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</si>
  <si>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</si>
  <si>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</si>
  <si>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</si>
  <si>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</si>
  <si>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</si>
  <si>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</si>
  <si>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</si>
  <si>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</si>
  <si>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</si>
  <si>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</si>
  <si>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</si>
  <si>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</si>
  <si>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</si>
  <si>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</si>
  <si>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</si>
  <si>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</si>
  <si>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</si>
  <si>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</si>
  <si>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</si>
  <si>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</si>
  <si>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</si>
  <si>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</si>
  <si>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</si>
  <si>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</si>
  <si>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</si>
  <si>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</si>
  <si>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</si>
  <si>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</si>
  <si>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</si>
  <si>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</si>
  <si>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</si>
  <si>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</si>
  <si>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</si>
  <si>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</si>
  <si>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</si>
  <si>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</si>
  <si>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</si>
  <si>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</si>
  <si>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</si>
  <si>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</si>
  <si>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</si>
  <si>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</si>
  <si>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</si>
  <si>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</si>
  <si>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</si>
  <si>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</si>
  <si>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</si>
  <si>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</si>
  <si>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</si>
  <si>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</si>
  <si>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</si>
  <si>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</si>
  <si>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</si>
  <si>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</si>
  <si>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</si>
  <si>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</si>
  <si>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</si>
  <si>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</si>
  <si>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</si>
  <si>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</si>
  <si>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</si>
  <si>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</si>
  <si>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</si>
  <si>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</si>
  <si>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</si>
  <si>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</si>
  <si>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</si>
  <si>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</si>
  <si>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</si>
  <si>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</si>
  <si>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</si>
  <si>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</si>
  <si>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</si>
  <si>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</si>
  <si>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</si>
  <si>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</si>
  <si>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</si>
  <si>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</si>
  <si>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</si>
  <si>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</si>
  <si>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</si>
  <si>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</si>
  <si>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</si>
  <si>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</si>
  <si>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</si>
  <si>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</si>
  <si>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</si>
  <si>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</si>
  <si>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</si>
  <si>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</si>
  <si>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</si>
  <si>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</si>
  <si>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</si>
  <si>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</si>
  <si>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</si>
  <si>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</si>
  <si>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</si>
  <si>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</si>
  <si>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</si>
  <si>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</si>
  <si>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</si>
  <si>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</si>
  <si>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</si>
  <si>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</si>
  <si>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</si>
  <si>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</si>
  <si>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</si>
  <si>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</si>
  <si>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</si>
  <si>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</si>
  <si>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</si>
  <si>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</si>
  <si>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</si>
  <si>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</si>
  <si>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</si>
  <si>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</si>
  <si>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</si>
  <si>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</si>
  <si>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</si>
  <si>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</si>
  <si>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</si>
  <si>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</si>
  <si>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</si>
  <si>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</si>
  <si>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</si>
  <si>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</si>
  <si>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</si>
  <si>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</si>
  <si>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</si>
  <si>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</si>
  <si>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</si>
  <si>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</si>
  <si>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</si>
  <si>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</si>
  <si>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</si>
  <si>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</si>
  <si>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</si>
  <si>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</si>
  <si>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</si>
  <si>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</si>
  <si>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</si>
  <si>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</si>
  <si>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</si>
  <si>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</si>
  <si>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</si>
  <si>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</si>
  <si>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</si>
  <si>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</si>
  <si>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</si>
  <si>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</si>
  <si>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</si>
  <si>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</si>
  <si>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</si>
  <si>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</si>
  <si>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</si>
  <si>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</si>
  <si>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</si>
  <si>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</si>
  <si>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</si>
  <si>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</si>
  <si>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</si>
  <si>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</si>
  <si>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</si>
  <si>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</si>
  <si>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</si>
  <si>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</si>
  <si>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</si>
  <si>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</si>
  <si>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</si>
  <si>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</si>
  <si>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</si>
  <si>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</si>
  <si>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</si>
  <si>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</si>
  <si>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</si>
  <si>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</si>
  <si>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</si>
  <si>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</si>
  <si>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</si>
  <si>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</si>
  <si>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</si>
  <si>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</si>
  <si>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</si>
  <si>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</si>
  <si>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</si>
  <si>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</si>
  <si>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</si>
  <si>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</si>
  <si>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</si>
  <si>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</si>
  <si>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</si>
  <si>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</si>
  <si>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</si>
  <si>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</si>
  <si>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</si>
  <si>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</si>
  <si>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</si>
  <si>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</si>
  <si>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</si>
  <si>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</si>
  <si>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</si>
  <si>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</si>
  <si>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</si>
  <si>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</si>
  <si>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</si>
  <si>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</si>
  <si>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</si>
  <si>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</si>
  <si>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</si>
  <si>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</si>
  <si>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</si>
  <si>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</si>
  <si>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</si>
  <si>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</si>
  <si>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</si>
  <si>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</si>
  <si>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</si>
  <si>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</si>
  <si>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</si>
  <si>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</si>
  <si>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</si>
  <si>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</si>
  <si>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</si>
  <si>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</si>
  <si>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</si>
  <si>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</si>
  <si>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</si>
  <si>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</si>
  <si>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</si>
  <si>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</si>
  <si>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</si>
  <si>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</si>
  <si>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</si>
  <si>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</si>
  <si>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</si>
  <si>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</si>
  <si>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</si>
  <si>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</si>
  <si>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</si>
  <si>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</si>
  <si>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</si>
  <si>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</si>
  <si>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</si>
  <si>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</si>
  <si>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</si>
  <si>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</si>
  <si>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</si>
  <si>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</si>
  <si>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</si>
  <si>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</si>
  <si>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</si>
  <si>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</si>
  <si>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</si>
  <si>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</si>
  <si>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</si>
  <si>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</si>
  <si>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</si>
  <si>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</si>
  <si>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</si>
  <si>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</si>
  <si>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</si>
  <si>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</si>
  <si>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</si>
  <si>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</si>
  <si>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</si>
  <si>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</si>
  <si>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</si>
  <si>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</si>
  <si>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</si>
  <si>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</si>
  <si>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</si>
  <si>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</si>
  <si>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</si>
  <si>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</si>
  <si>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</si>
  <si>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</si>
  <si>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</si>
  <si>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</si>
  <si>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</si>
  <si>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</si>
  <si>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</si>
  <si>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</si>
  <si>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</si>
  <si>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</si>
  <si>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</si>
  <si>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</si>
  <si>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</si>
  <si>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</si>
  <si>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</si>
  <si>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</si>
  <si>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</si>
  <si>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</si>
  <si>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</si>
  <si>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</si>
  <si>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</si>
  <si>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</si>
  <si>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</si>
  <si>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</si>
  <si>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</si>
  <si>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</si>
  <si>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</si>
  <si>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</si>
  <si>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</si>
  <si>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</si>
  <si>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</si>
  <si>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</si>
  <si>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</si>
  <si>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</si>
  <si>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</si>
  <si>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</si>
  <si>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</si>
  <si>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</si>
  <si>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</si>
  <si>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</si>
  <si>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</si>
  <si>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</si>
  <si>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</si>
  <si>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</si>
  <si>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</si>
  <si>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</si>
  <si>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</si>
  <si>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</si>
  <si>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</si>
  <si>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</si>
  <si>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</si>
  <si>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</si>
  <si>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</si>
  <si>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</si>
  <si>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</si>
  <si>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</si>
  <si>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</si>
  <si>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</si>
  <si>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</si>
  <si>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</si>
  <si>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</si>
  <si>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</si>
  <si>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</si>
  <si>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</si>
  <si>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</si>
  <si>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</si>
  <si>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</si>
  <si>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</si>
  <si>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</si>
  <si>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</si>
  <si>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</si>
  <si>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</si>
  <si>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</si>
  <si>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</si>
  <si>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</si>
  <si>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</si>
  <si>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</si>
  <si>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</si>
  <si>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</si>
  <si>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</si>
  <si>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</si>
  <si>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</si>
  <si>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</si>
  <si>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</si>
  <si>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</si>
  <si>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</si>
  <si>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</si>
  <si>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</si>
  <si>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</si>
  <si>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</si>
  <si>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</si>
  <si>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</si>
  <si>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</si>
  <si>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</si>
  <si>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</si>
  <si>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</si>
  <si>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</si>
  <si>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</si>
  <si>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</si>
  <si>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</si>
  <si>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</si>
  <si>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</si>
  <si>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</si>
  <si>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</si>
  <si>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</si>
  <si>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</si>
  <si>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</si>
  <si>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</si>
  <si>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</si>
  <si>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</si>
  <si>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</si>
  <si>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</si>
  <si>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</si>
  <si>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</si>
  <si>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</si>
  <si>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</si>
  <si>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</si>
  <si>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</si>
  <si>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</si>
  <si>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</si>
  <si>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</si>
  <si>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</si>
  <si>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</si>
  <si>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</si>
  <si>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</si>
  <si>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</si>
  <si>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</si>
  <si>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</si>
  <si>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</si>
  <si>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</si>
  <si>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</si>
  <si>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</si>
  <si>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</si>
  <si>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</si>
  <si>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</si>
  <si>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</si>
  <si>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</si>
  <si>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</si>
  <si>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</si>
  <si>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</si>
  <si>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</si>
  <si>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</si>
  <si>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</si>
  <si>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</si>
  <si>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</si>
  <si>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</si>
  <si>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</si>
  <si>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</si>
  <si>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</si>
  <si>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</si>
  <si>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</si>
  <si>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</si>
  <si>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</si>
  <si>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</si>
  <si>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</si>
  <si>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</si>
  <si>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</si>
  <si>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</si>
  <si>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</si>
  <si>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</si>
  <si>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</si>
  <si>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</si>
  <si>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</si>
  <si>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</si>
  <si>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</si>
  <si>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</si>
  <si>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</si>
  <si>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</si>
  <si>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</si>
  <si>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</si>
  <si>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</si>
  <si>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</si>
  <si>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</si>
  <si>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</si>
  <si>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</si>
  <si>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</si>
  <si>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</si>
  <si>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</si>
  <si>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</si>
  <si>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</si>
  <si>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</si>
  <si>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</si>
  <si>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</si>
  <si>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</si>
  <si>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</si>
  <si>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</si>
  <si>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</si>
  <si>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</si>
  <si>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</si>
  <si>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</si>
  <si>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</si>
  <si>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</si>
  <si>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</si>
  <si>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</si>
  <si>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</si>
  <si>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</si>
  <si>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</si>
  <si>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</si>
  <si>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</si>
  <si>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</si>
  <si>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</si>
  <si>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</si>
  <si>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</si>
  <si>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</si>
  <si>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</si>
  <si>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</si>
  <si>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</si>
  <si>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</si>
  <si>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</si>
  <si>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</si>
  <si>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</si>
  <si>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</si>
  <si>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</si>
  <si>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</si>
  <si>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</si>
  <si>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</si>
  <si>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</si>
  <si>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</si>
  <si>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</si>
  <si>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</si>
  <si>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</si>
  <si>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</si>
  <si>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</si>
  <si>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</si>
  <si>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</si>
  <si>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</si>
  <si>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</si>
  <si>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</si>
  <si>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</si>
  <si>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</si>
  <si>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</si>
  <si>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</si>
  <si>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</si>
  <si>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</si>
  <si>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</si>
  <si>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</si>
  <si>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</si>
  <si>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</si>
  <si>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</si>
  <si>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</si>
  <si>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</si>
  <si>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</si>
  <si>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</si>
  <si>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</si>
  <si>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</si>
  <si>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</si>
  <si>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</si>
  <si>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</si>
  <si>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</si>
  <si>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</si>
  <si>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</si>
  <si>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</si>
  <si>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</si>
  <si>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</si>
  <si>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</si>
  <si>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</si>
  <si>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</si>
  <si>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</si>
  <si>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</si>
  <si>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</si>
  <si>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</si>
  <si>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</si>
  <si>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</si>
  <si>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</si>
  <si>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</si>
  <si>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</si>
  <si>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</si>
  <si>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</si>
  <si>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</si>
  <si>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</si>
  <si>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</si>
  <si>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</si>
  <si>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</si>
  <si>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</si>
  <si>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</si>
  <si>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</si>
  <si>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</si>
  <si>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</si>
  <si>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</si>
  <si>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</si>
  <si>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</si>
  <si>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</si>
  <si>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</si>
  <si>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</si>
  <si>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</si>
  <si>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</si>
  <si>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</si>
  <si>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</si>
  <si>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</si>
  <si>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</si>
  <si>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</si>
  <si>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</si>
  <si>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</si>
  <si>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</si>
  <si>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</si>
  <si>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</si>
  <si>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</si>
  <si>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</si>
  <si>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</si>
  <si>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</si>
  <si>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</si>
  <si>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</si>
  <si>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</si>
  <si>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</si>
  <si>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</si>
  <si>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</si>
  <si>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</si>
  <si>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</si>
  <si>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</si>
  <si>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</si>
  <si>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</si>
  <si>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</si>
  <si>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</si>
  <si>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</si>
  <si>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</si>
  <si>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</si>
  <si>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</si>
  <si>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</si>
  <si>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</si>
  <si>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</si>
  <si>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</si>
  <si>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</si>
  <si>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</si>
  <si>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</si>
  <si>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</si>
  <si>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</si>
  <si>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</si>
  <si>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</si>
  <si>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</si>
  <si>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</si>
  <si>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</si>
  <si>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</si>
  <si>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</si>
  <si>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</si>
  <si>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</si>
  <si>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</si>
  <si>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</si>
  <si>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</si>
  <si>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</si>
  <si>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</si>
  <si>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</si>
  <si>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</si>
  <si>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</si>
  <si>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</si>
  <si>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</si>
  <si>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</si>
  <si>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</si>
  <si>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</si>
  <si>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</si>
  <si>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</si>
  <si>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</si>
  <si>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</si>
  <si>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</si>
  <si>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</si>
  <si>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</si>
  <si>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</si>
  <si>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</si>
  <si>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</si>
  <si>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</si>
  <si>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</si>
  <si>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</si>
  <si>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</si>
  <si>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</si>
  <si>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</si>
  <si>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</si>
  <si>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</si>
  <si>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</si>
  <si>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</si>
  <si>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</si>
  <si>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</si>
  <si>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</si>
  <si>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</si>
  <si>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</si>
  <si>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</si>
  <si>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</si>
  <si>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</si>
  <si>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</si>
  <si>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</si>
  <si>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</si>
  <si>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</si>
  <si>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</si>
  <si>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</si>
  <si>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</si>
  <si>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</si>
  <si>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</si>
  <si>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</si>
  <si>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</si>
  <si>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</si>
  <si>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</si>
  <si>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</si>
  <si>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</si>
  <si>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</si>
  <si>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</si>
  <si>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</si>
  <si>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</si>
  <si>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</si>
  <si>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</si>
  <si>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</si>
  <si>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</si>
  <si>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</si>
  <si>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</si>
  <si>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</si>
  <si>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</si>
  <si>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</si>
  <si>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</si>
  <si>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</si>
  <si>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</si>
  <si>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</si>
  <si>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</si>
  <si>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</si>
  <si>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</si>
  <si>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</si>
  <si>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</si>
  <si>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</si>
  <si>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</si>
  <si>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</si>
  <si>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</si>
  <si>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</si>
  <si>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</si>
  <si>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</si>
  <si>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</si>
  <si>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</si>
  <si>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</si>
  <si>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</si>
  <si>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</si>
  <si>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</si>
  <si>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</si>
  <si>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</si>
  <si>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</si>
  <si>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</si>
  <si>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</si>
  <si>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</si>
  <si>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</si>
  <si>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</si>
  <si>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</si>
  <si>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</si>
  <si>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</si>
  <si>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</si>
  <si>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</si>
  <si>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</si>
  <si>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</si>
  <si>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</si>
  <si>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</si>
  <si>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</si>
  <si>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</si>
  <si>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</si>
  <si>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</si>
  <si>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</si>
  <si>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</si>
  <si>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</si>
  <si>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</si>
  <si>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</si>
  <si>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</si>
  <si>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</si>
  <si>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</si>
  <si>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</si>
  <si>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</si>
  <si>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</si>
  <si>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</si>
  <si>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</si>
  <si>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</si>
  <si>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</si>
  <si>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</si>
  <si>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</si>
  <si>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</si>
  <si>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</si>
  <si>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</si>
  <si>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</si>
  <si>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</si>
  <si>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</si>
  <si>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</si>
  <si>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</si>
  <si>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</si>
  <si>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</si>
  <si>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</si>
  <si>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</si>
  <si>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</si>
  <si>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</si>
  <si>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</si>
  <si>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</si>
  <si>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</si>
  <si>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</si>
  <si>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</si>
  <si>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</si>
  <si>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</si>
  <si>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</si>
  <si>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</si>
  <si>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</si>
  <si>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</si>
  <si>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</si>
  <si>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</si>
  <si>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</si>
  <si>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</si>
  <si>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</si>
  <si>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</si>
  <si>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</si>
  <si>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</si>
  <si>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</si>
  <si>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</si>
  <si>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</si>
  <si>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</si>
  <si>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</si>
  <si>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</si>
  <si>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</si>
  <si>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</si>
  <si>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</si>
  <si>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</si>
  <si>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</si>
  <si>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</si>
  <si>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</si>
  <si>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</si>
  <si>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</si>
  <si>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</si>
  <si>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</si>
  <si>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</si>
  <si>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</si>
  <si>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</si>
  <si>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</si>
  <si>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</si>
  <si>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</si>
  <si>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</si>
  <si>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</si>
  <si>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</si>
  <si>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</si>
  <si>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</si>
  <si>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</si>
  <si>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</si>
  <si>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</si>
  <si>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</si>
  <si>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</si>
  <si>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</si>
  <si>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</si>
  <si>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</si>
  <si>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</si>
  <si>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</si>
  <si>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</si>
  <si>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</si>
  <si>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</si>
  <si>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</si>
  <si>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</si>
  <si>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</si>
  <si>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</si>
  <si>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</si>
  <si>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</si>
  <si>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</si>
  <si>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</si>
  <si>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</si>
  <si>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</si>
  <si>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</si>
  <si>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</si>
  <si>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</si>
  <si>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</si>
  <si>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</si>
  <si>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</si>
  <si>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</si>
  <si>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</si>
  <si>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</si>
  <si>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</si>
  <si>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</si>
  <si>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</si>
  <si>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</si>
  <si>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</si>
  <si>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</si>
  <si>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</si>
  <si>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</si>
  <si>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</si>
  <si>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</si>
  <si>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</si>
  <si>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</si>
  <si>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</si>
  <si>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</si>
  <si>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</si>
  <si>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</si>
  <si>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</si>
  <si>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</si>
  <si>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</si>
  <si>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</si>
  <si>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</si>
  <si>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</si>
  <si>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</si>
  <si>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</si>
  <si>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</si>
  <si>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</si>
  <si>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</si>
  <si>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</si>
  <si>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</si>
  <si>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</si>
  <si>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</si>
  <si>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</si>
  <si>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</si>
  <si>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</si>
  <si>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</si>
  <si>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</si>
  <si>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</si>
  <si>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</si>
  <si>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</si>
  <si>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</si>
  <si>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</si>
  <si>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</si>
  <si>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</si>
  <si>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</si>
  <si>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</si>
  <si>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</si>
  <si>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</si>
  <si>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</si>
  <si>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</si>
  <si>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</si>
  <si>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</si>
  <si>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</si>
  <si>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</si>
  <si>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</si>
  <si>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</si>
  <si>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</si>
  <si>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</si>
  <si>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</si>
  <si>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</si>
  <si>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</si>
  <si>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</si>
  <si>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</si>
  <si>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</si>
  <si>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</si>
  <si>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</si>
  <si>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</si>
  <si>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</si>
  <si>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</si>
  <si>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</si>
  <si>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</si>
  <si>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</si>
  <si>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</si>
  <si>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</si>
  <si>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</si>
  <si>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</si>
  <si>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</si>
  <si>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</si>
  <si>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</si>
  <si>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</si>
  <si>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</si>
  <si>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</si>
  <si>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</si>
  <si>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</si>
  <si>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</si>
  <si>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</si>
  <si>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</si>
  <si>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</si>
  <si>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</si>
  <si>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</si>
  <si>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</si>
  <si>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</si>
  <si>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</si>
  <si>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</si>
  <si>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</si>
  <si>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</si>
  <si>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</si>
  <si>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</si>
  <si>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</si>
  <si>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</si>
  <si>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</si>
  <si>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</si>
  <si>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</si>
  <si>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</si>
  <si>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</si>
  <si>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</si>
  <si>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</si>
  <si>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</si>
  <si>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</si>
  <si>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</si>
  <si>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</si>
  <si>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</si>
  <si>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</si>
  <si>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</si>
  <si>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</si>
  <si>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</si>
  <si>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</si>
  <si>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</si>
  <si>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</si>
  <si>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</si>
  <si>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</si>
  <si>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</si>
  <si>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</si>
  <si>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</si>
  <si>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</si>
  <si>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</si>
  <si>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</si>
  <si>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</si>
  <si>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</si>
  <si>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</si>
  <si>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</si>
  <si>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</si>
  <si>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</si>
  <si>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</si>
  <si>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</si>
  <si>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</si>
  <si>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</si>
  <si>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</si>
  <si>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</si>
  <si>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</si>
  <si>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</si>
  <si>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</si>
  <si>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</si>
  <si>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</si>
  <si>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</si>
  <si>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</si>
  <si>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</si>
  <si>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</si>
  <si>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</si>
  <si>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</si>
  <si>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</si>
  <si>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</si>
  <si>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</si>
  <si>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</si>
  <si>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</si>
  <si>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</si>
  <si>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</si>
  <si>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</si>
  <si>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</si>
  <si>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</si>
  <si>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</si>
  <si>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</si>
  <si>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</si>
  <si>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</si>
  <si>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</si>
  <si>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</si>
  <si>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</si>
  <si>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</si>
  <si>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</si>
  <si>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</si>
  <si>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</si>
  <si>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</si>
  <si>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</si>
  <si>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</si>
  <si>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</si>
  <si>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</si>
  <si>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</si>
  <si>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</si>
  <si>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</si>
  <si>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</si>
  <si>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</si>
  <si>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</si>
  <si>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</si>
  <si>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</si>
  <si>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</si>
  <si>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</si>
  <si>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</si>
  <si>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</si>
  <si>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</si>
  <si>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</si>
  <si>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</si>
  <si>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</si>
  <si>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</si>
  <si>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</si>
  <si>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</si>
  <si>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</si>
  <si>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</si>
  <si>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</si>
  <si>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</si>
  <si>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</si>
  <si>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</si>
  <si>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</si>
  <si>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</si>
  <si>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</si>
  <si>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</si>
  <si>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</si>
  <si>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</si>
  <si>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</si>
  <si>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</si>
  <si>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</si>
  <si>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</si>
  <si>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</si>
  <si>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</si>
  <si>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</si>
  <si>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</si>
  <si>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</si>
  <si>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</si>
  <si>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</si>
  <si>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</si>
  <si>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</si>
  <si>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</si>
  <si>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</si>
  <si>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</si>
  <si>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</si>
  <si>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</si>
  <si>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</si>
  <si>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</si>
  <si>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</si>
  <si>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</si>
  <si>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</si>
  <si>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</si>
  <si>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</si>
  <si>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</si>
  <si>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</si>
  <si>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</si>
  <si>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</si>
  <si>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</si>
  <si>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</si>
  <si>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</si>
  <si>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</si>
  <si>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</si>
  <si>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</si>
  <si>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</si>
  <si>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</si>
  <si>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</si>
  <si>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</si>
  <si>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</si>
  <si>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</si>
  <si>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</si>
  <si>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</si>
  <si>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</si>
  <si>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</si>
  <si>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</si>
  <si>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</si>
  <si>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</si>
  <si>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</si>
  <si>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</si>
  <si>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</si>
  <si>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</si>
  <si>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</si>
  <si>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</si>
  <si>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</si>
  <si>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</si>
  <si>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</si>
  <si>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</si>
  <si>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</si>
  <si>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</si>
  <si>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</si>
  <si>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</si>
  <si>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</si>
  <si>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</si>
  <si>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</si>
  <si>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</si>
  <si>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</si>
  <si>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</si>
  <si>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</si>
  <si>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</si>
  <si>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</si>
  <si>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</si>
  <si>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</si>
  <si>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</si>
  <si>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</si>
  <si>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</si>
  <si>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</si>
  <si>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</si>
  <si>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</si>
  <si>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</si>
  <si>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</si>
  <si>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</si>
  <si>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</si>
  <si>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</si>
  <si>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</si>
  <si>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</si>
  <si>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</si>
  <si>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</si>
  <si>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</si>
  <si>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</si>
  <si>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</si>
  <si>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</si>
  <si>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</si>
  <si>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</si>
  <si>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</si>
  <si>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</si>
  <si>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</si>
  <si>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</si>
  <si>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</si>
  <si>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</si>
  <si>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</si>
  <si>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</si>
  <si>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</si>
  <si>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</si>
  <si>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</si>
  <si>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</si>
  <si>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</si>
  <si>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</si>
  <si>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</si>
  <si>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</si>
  <si>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</si>
  <si>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</si>
  <si>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</si>
  <si>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</si>
  <si>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</si>
  <si>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</si>
  <si>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</si>
  <si>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</si>
  <si>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</si>
  <si>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</si>
  <si>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</si>
  <si>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</si>
  <si>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</si>
  <si>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</si>
  <si>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</si>
  <si>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</si>
  <si>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</si>
  <si>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</si>
  <si>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</si>
  <si>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</si>
  <si>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</si>
  <si>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</si>
  <si>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</si>
  <si>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</si>
  <si>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</si>
  <si>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</si>
  <si>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</si>
  <si>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</si>
  <si>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</si>
  <si>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</si>
  <si>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</si>
  <si>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</si>
  <si>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</si>
  <si>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</si>
  <si>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</si>
  <si>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</si>
  <si>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</si>
  <si>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</si>
  <si>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</si>
  <si>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</si>
  <si>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</si>
  <si>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</si>
  <si>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</si>
  <si>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</si>
  <si>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</si>
  <si>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</si>
  <si>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</si>
  <si>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</si>
  <si>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</si>
  <si>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</si>
  <si>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</si>
  <si>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</si>
  <si>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</si>
  <si>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</si>
  <si>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</si>
  <si>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</si>
  <si>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</si>
  <si>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</si>
  <si>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</si>
  <si>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</si>
  <si>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</si>
  <si>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</si>
  <si>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</si>
  <si>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</si>
  <si>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</si>
  <si>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</si>
  <si>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</si>
  <si>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</si>
  <si>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</si>
  <si>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</si>
  <si>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</si>
  <si>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</si>
  <si>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</si>
  <si>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</si>
  <si>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</si>
  <si>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</si>
  <si>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</si>
  <si>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</si>
  <si>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</si>
  <si>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</si>
  <si>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</si>
  <si>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</si>
  <si>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</si>
  <si>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</si>
  <si>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</si>
  <si>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</si>
  <si>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</si>
  <si>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</si>
  <si>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</si>
  <si>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</si>
  <si>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</si>
  <si>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</si>
  <si>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</si>
  <si>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</si>
  <si>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</si>
  <si>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</si>
  <si>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</si>
  <si>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</si>
  <si>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</si>
  <si>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</si>
  <si>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</si>
  <si>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</si>
  <si>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</si>
  <si>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</si>
  <si>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</si>
  <si>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</si>
  <si>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</si>
  <si>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</si>
  <si>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</si>
  <si>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</si>
  <si>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</si>
  <si>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</si>
  <si>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</si>
  <si>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</si>
  <si>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</si>
  <si>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</si>
  <si>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</si>
  <si>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</si>
  <si>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</si>
  <si>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</si>
  <si>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</si>
  <si>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</si>
  <si>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</si>
  <si>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</si>
  <si>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</si>
  <si>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</si>
  <si>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</si>
  <si>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</si>
  <si>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</si>
  <si>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</si>
  <si>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</si>
  <si>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</si>
  <si>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</si>
  <si>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</si>
  <si>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</si>
  <si>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</si>
  <si>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</si>
  <si>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</si>
  <si>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</si>
  <si>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</si>
  <si>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</si>
  <si>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</si>
  <si>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</si>
  <si>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</si>
  <si>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</si>
  <si>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</si>
  <si>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</si>
  <si>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</si>
  <si>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</si>
  <si>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</si>
  <si>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</si>
  <si>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</si>
  <si>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</si>
  <si>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</si>
  <si>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</si>
  <si>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</si>
  <si>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</si>
  <si>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</si>
  <si>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</si>
  <si>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</si>
  <si>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</si>
  <si>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</si>
  <si>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</si>
  <si>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</si>
  <si>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</si>
  <si>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</si>
  <si>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</si>
  <si>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</si>
  <si>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</si>
  <si>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</si>
  <si>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</si>
  <si>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</si>
  <si>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</si>
  <si>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</si>
  <si>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</si>
  <si>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</si>
  <si>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</si>
  <si>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</si>
  <si>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</si>
  <si>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</si>
  <si>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</si>
  <si>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</si>
  <si>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</si>
  <si>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</si>
  <si>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</si>
  <si>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</si>
  <si>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</si>
  <si>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</si>
  <si>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</si>
  <si>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</si>
  <si>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</si>
  <si>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</si>
  <si>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</si>
  <si>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</si>
  <si>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</si>
  <si>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</si>
  <si>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</si>
  <si>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</si>
  <si>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</si>
  <si>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</si>
  <si>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</si>
  <si>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</si>
  <si>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</si>
  <si>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</si>
  <si>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</si>
  <si>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</si>
  <si>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</si>
  <si>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</si>
  <si>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</si>
  <si>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</si>
  <si>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</si>
  <si>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</si>
  <si>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</si>
  <si>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</si>
  <si>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</si>
  <si>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</si>
  <si>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</si>
  <si>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</si>
  <si>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</si>
  <si>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</si>
  <si>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</si>
  <si>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</si>
  <si>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</si>
  <si>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</si>
  <si>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</si>
  <si>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</si>
  <si>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</si>
  <si>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</si>
  <si>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</si>
  <si>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</si>
  <si>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</si>
  <si>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</si>
  <si>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</si>
  <si>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</si>
  <si>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</si>
  <si>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</si>
  <si>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</si>
  <si>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</si>
  <si>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</si>
  <si>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</si>
  <si>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</si>
  <si>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</si>
  <si>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</si>
  <si>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</si>
  <si>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</si>
  <si>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</si>
  <si>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</si>
  <si>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</si>
  <si>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</si>
  <si>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</si>
  <si>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</si>
  <si>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</si>
  <si>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</si>
  <si>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</si>
  <si>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</si>
  <si>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</si>
  <si>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</si>
  <si>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</si>
  <si>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</si>
  <si>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</si>
  <si>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</si>
  <si>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</si>
  <si>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</si>
  <si>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</si>
  <si>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</si>
  <si>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</si>
  <si>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</si>
  <si>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</si>
  <si>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</si>
  <si>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</si>
  <si>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</si>
  <si>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</si>
  <si>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</si>
  <si>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</si>
  <si>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</si>
  <si>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</si>
  <si>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</si>
  <si>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</si>
  <si>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</si>
  <si>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</si>
  <si>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</si>
  <si>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</si>
  <si>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</si>
  <si>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</si>
  <si>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</si>
  <si>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</si>
  <si>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</si>
  <si>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</si>
  <si>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</si>
  <si>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</si>
  <si>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</si>
  <si>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</si>
  <si>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</si>
  <si>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</si>
  <si>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</si>
  <si>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</si>
  <si>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</si>
  <si>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</si>
  <si>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</si>
  <si>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</si>
  <si>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</si>
  <si>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</si>
  <si>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</si>
  <si>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</si>
  <si>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</si>
  <si>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</si>
  <si>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</si>
  <si>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</si>
  <si>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</si>
  <si>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</si>
  <si>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</si>
  <si>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</si>
  <si>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</si>
  <si>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</si>
  <si>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</si>
  <si>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</si>
  <si>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</si>
  <si>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</si>
  <si>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</si>
  <si>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</si>
  <si>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</si>
  <si>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</si>
  <si>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</si>
  <si>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</si>
  <si>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</si>
  <si>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</si>
  <si>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</si>
  <si>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</si>
  <si>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</si>
  <si>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</si>
  <si>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</si>
  <si>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</si>
  <si>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</si>
  <si>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</si>
  <si>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</si>
  <si>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</si>
  <si>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</si>
  <si>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</si>
  <si>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</si>
  <si>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</si>
  <si>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</si>
  <si>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</si>
  <si>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</si>
  <si>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</si>
  <si>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</si>
  <si>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</si>
  <si>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</si>
  <si>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</si>
  <si>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</si>
  <si>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</si>
  <si>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</si>
  <si>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</si>
  <si>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</si>
  <si>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</si>
  <si>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</si>
  <si>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</si>
  <si>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</si>
  <si>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</si>
  <si>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</si>
  <si>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</si>
  <si>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</si>
  <si>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</si>
  <si>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</si>
  <si>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</si>
  <si>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</si>
  <si>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</si>
  <si>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</si>
  <si>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</si>
  <si>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</si>
  <si>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</si>
  <si>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</si>
  <si>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</si>
  <si>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</si>
  <si>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</si>
  <si>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</si>
  <si>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</si>
  <si>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</si>
  <si>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</si>
  <si>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</si>
  <si>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</si>
  <si>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</si>
  <si>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</si>
  <si>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</si>
  <si>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</si>
  <si>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</si>
  <si>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</si>
  <si>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</si>
  <si>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</si>
  <si>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</si>
  <si>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</si>
  <si>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</si>
  <si>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</si>
  <si>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</si>
  <si>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</si>
  <si>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</si>
  <si>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</si>
  <si>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</si>
  <si>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</si>
  <si>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</si>
  <si>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</si>
  <si>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</si>
  <si>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</si>
  <si>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</si>
  <si>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</si>
  <si>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</si>
  <si>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</si>
  <si>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</si>
  <si>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</si>
  <si>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</si>
  <si>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</si>
  <si>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</si>
  <si>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</si>
  <si>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</si>
  <si>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</si>
  <si>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</si>
  <si>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</si>
  <si>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</si>
  <si>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</si>
  <si>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</si>
  <si>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</si>
  <si>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</si>
  <si>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</si>
  <si>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</si>
  <si>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</si>
  <si>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</si>
  <si>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</si>
  <si>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</si>
  <si>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</si>
  <si>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</si>
  <si>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</si>
  <si>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</si>
  <si>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</si>
  <si>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</si>
  <si>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</si>
  <si>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</si>
  <si>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</si>
  <si>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</si>
  <si>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</si>
  <si>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</si>
  <si>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</si>
  <si>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</si>
  <si>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</si>
  <si>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</si>
  <si>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</si>
  <si>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</si>
  <si>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</si>
  <si>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</si>
  <si>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</si>
  <si>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</si>
  <si>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</si>
  <si>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</si>
  <si>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</si>
  <si>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</si>
  <si>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</si>
  <si>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</si>
  <si>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</si>
  <si>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</si>
  <si>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</si>
  <si>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</si>
  <si>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</si>
  <si>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</si>
  <si>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</si>
  <si>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</si>
  <si>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</si>
  <si>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</si>
  <si>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</si>
  <si>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</si>
  <si>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</si>
  <si>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</si>
  <si>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</si>
  <si>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</si>
  <si>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</si>
  <si>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</si>
  <si>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</si>
  <si>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</si>
  <si>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</si>
  <si>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</si>
  <si>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</si>
  <si>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</si>
  <si>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</si>
  <si>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</si>
  <si>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</si>
  <si>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</si>
  <si>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</si>
  <si>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</si>
  <si>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</si>
  <si>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</si>
  <si>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</si>
  <si>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</si>
  <si>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</si>
  <si>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</si>
  <si>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</si>
  <si>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</si>
  <si>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</si>
  <si>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</si>
  <si>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</si>
  <si>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</si>
  <si>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</si>
  <si>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</si>
  <si>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</si>
  <si>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</si>
  <si>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</si>
  <si>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</si>
  <si>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</si>
  <si>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</si>
  <si>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</si>
  <si>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</si>
  <si>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</si>
  <si>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</si>
  <si>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</si>
  <si>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</si>
  <si>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</si>
  <si>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</si>
  <si>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</si>
  <si>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</si>
  <si>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</si>
  <si>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</si>
  <si>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</si>
  <si>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</si>
  <si>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</si>
  <si>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</si>
  <si>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</si>
  <si>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</si>
  <si>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</si>
  <si>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</si>
  <si>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</si>
  <si>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</si>
  <si>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</si>
  <si>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</si>
  <si>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</si>
  <si>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</si>
  <si>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</si>
  <si>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</si>
  <si>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</si>
  <si>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</si>
  <si>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</si>
  <si>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</si>
  <si>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</si>
  <si>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</si>
  <si>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</si>
  <si>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</si>
  <si>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</si>
  <si>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</si>
  <si>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</si>
  <si>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</si>
  <si>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</si>
  <si>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</si>
  <si>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</si>
  <si>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</si>
  <si>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</si>
  <si>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</si>
  <si>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</si>
  <si>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</si>
  <si>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</si>
  <si>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</si>
  <si>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</si>
  <si>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</si>
  <si>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</si>
  <si>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</si>
  <si>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</si>
  <si>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</si>
  <si>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</si>
  <si>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</si>
  <si>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</si>
  <si>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</si>
  <si>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</si>
  <si>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</si>
  <si>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</si>
  <si>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</si>
  <si>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</si>
  <si>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</si>
  <si>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</si>
  <si>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</si>
  <si>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</si>
  <si>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</si>
  <si>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</si>
  <si>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</si>
  <si>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</si>
  <si>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</si>
  <si>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</si>
  <si>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</si>
  <si>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</si>
  <si>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</si>
  <si>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</si>
  <si>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</si>
  <si>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</si>
  <si>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</si>
  <si>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</si>
  <si>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</si>
  <si>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</si>
  <si>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</si>
  <si>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</si>
  <si>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</si>
  <si>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</si>
  <si>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</si>
  <si>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</si>
  <si>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</si>
  <si>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</si>
  <si>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</si>
  <si>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</si>
  <si>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</si>
  <si>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</si>
  <si>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</si>
  <si>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</si>
  <si>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</si>
  <si>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</si>
  <si>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</si>
  <si>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</si>
  <si>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</si>
  <si>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</si>
  <si>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</si>
  <si>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</si>
  <si>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</si>
  <si>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</si>
  <si>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</si>
  <si>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</si>
  <si>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</si>
  <si>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</si>
  <si>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</si>
  <si>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</si>
  <si>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</si>
  <si>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</si>
  <si>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</si>
  <si>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</si>
  <si>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</si>
  <si>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</si>
  <si>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</si>
  <si>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</si>
  <si>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</si>
  <si>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</si>
  <si>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</si>
  <si>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</si>
  <si>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</si>
  <si>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</si>
  <si>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</si>
  <si>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</si>
  <si>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</si>
  <si>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</si>
  <si>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</si>
  <si>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</si>
  <si>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</si>
  <si>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</si>
  <si>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</si>
  <si>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</si>
  <si>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</si>
  <si>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</si>
  <si>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</si>
  <si>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</si>
  <si>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</si>
  <si>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</si>
  <si>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</si>
  <si>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</si>
  <si>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</si>
  <si>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</si>
  <si>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</si>
  <si>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</si>
  <si>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</si>
  <si>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</si>
  <si>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</si>
  <si>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</si>
  <si>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</si>
  <si>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</si>
  <si>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</si>
  <si>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</si>
  <si>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</si>
  <si>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</si>
  <si>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</si>
  <si>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</si>
  <si>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</si>
  <si>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</si>
  <si>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</si>
  <si>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</si>
  <si>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</si>
  <si>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</si>
  <si>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</si>
  <si>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</si>
  <si>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</si>
  <si>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</si>
  <si>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</si>
  <si>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</si>
  <si>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</si>
  <si>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</si>
  <si>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</si>
  <si>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</si>
  <si>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</si>
  <si>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</si>
  <si>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</si>
  <si>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</si>
  <si>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</si>
  <si>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</si>
  <si>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</si>
  <si>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</si>
  <si>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</si>
  <si>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</si>
  <si>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</si>
  <si>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</si>
  <si>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</si>
  <si>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</si>
  <si>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</si>
  <si>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</si>
  <si>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</si>
  <si>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</si>
  <si>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</si>
  <si>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</si>
  <si>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</si>
  <si>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</si>
  <si>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</si>
  <si>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</si>
  <si>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</si>
  <si>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</si>
  <si>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</si>
  <si>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</si>
  <si>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</si>
  <si>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</si>
  <si>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</si>
  <si>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</si>
  <si>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</si>
  <si>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</si>
  <si>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</si>
  <si>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</si>
  <si>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</si>
  <si>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</si>
  <si>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</si>
  <si>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</si>
  <si>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</si>
  <si>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</si>
  <si>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</si>
  <si>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</si>
  <si>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</si>
  <si>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</si>
  <si>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</si>
  <si>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</si>
  <si>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</si>
  <si>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</si>
  <si>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</si>
  <si>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</si>
  <si>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</si>
  <si>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</si>
  <si>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</si>
  <si>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</si>
  <si>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</si>
  <si>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</si>
  <si>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</si>
  <si>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</si>
  <si>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</si>
  <si>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</si>
  <si>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</si>
  <si>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</si>
  <si>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</si>
  <si>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</si>
  <si>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</si>
  <si>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</si>
  <si>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</si>
  <si>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</si>
  <si>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</si>
  <si>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</si>
  <si>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</si>
  <si>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</si>
  <si>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</si>
  <si>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</si>
  <si>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</si>
  <si>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</si>
  <si>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</si>
  <si>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</si>
  <si>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</si>
  <si>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</si>
  <si>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</si>
  <si>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</si>
  <si>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</si>
  <si>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</si>
  <si>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</si>
  <si>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</si>
  <si>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</si>
  <si>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</si>
  <si>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</si>
  <si>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</si>
  <si>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</si>
  <si>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</si>
  <si>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</si>
  <si>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</si>
  <si>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</si>
  <si>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</si>
  <si>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</si>
  <si>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</si>
  <si>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</si>
  <si>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</si>
  <si>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</si>
  <si>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</si>
  <si>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</si>
  <si>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</si>
  <si>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</si>
  <si>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</si>
  <si>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</si>
  <si>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</si>
  <si>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</si>
  <si>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</si>
  <si>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</si>
  <si>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</si>
  <si>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</si>
  <si>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</si>
  <si>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</si>
  <si>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</si>
  <si>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</si>
  <si>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</si>
  <si>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</si>
  <si>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</si>
  <si>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</si>
  <si>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</si>
  <si>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</si>
  <si>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</si>
  <si>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</si>
  <si>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</si>
  <si>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</si>
  <si>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</si>
  <si>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</si>
  <si>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</si>
  <si>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</si>
  <si>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</si>
  <si>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</si>
  <si>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</si>
  <si>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</si>
  <si>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</si>
  <si>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</si>
  <si>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</si>
  <si>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</si>
  <si>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</si>
  <si>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</si>
  <si>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</si>
  <si>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</si>
  <si>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</si>
  <si>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</si>
  <si>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</si>
  <si>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</si>
  <si>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</si>
  <si>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</si>
  <si>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</si>
  <si>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</si>
  <si>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</si>
  <si>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</si>
  <si>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</si>
  <si>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</si>
  <si>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</si>
  <si>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</si>
  <si>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</si>
  <si>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</si>
  <si>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</si>
  <si>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</si>
  <si>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</si>
  <si>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</si>
  <si>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</si>
  <si>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</si>
  <si>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</si>
  <si>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</si>
  <si>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</si>
  <si>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</si>
  <si>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</si>
  <si>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</si>
  <si>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</si>
  <si>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</si>
  <si>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</si>
  <si>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</si>
  <si>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</si>
  <si>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</si>
  <si>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</si>
  <si>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</si>
  <si>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</si>
  <si>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</si>
  <si>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</si>
  <si>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</si>
  <si>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</si>
  <si>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</si>
  <si>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</si>
  <si>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</si>
  <si>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</si>
  <si>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</si>
  <si>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</si>
  <si>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</si>
  <si>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</si>
  <si>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</si>
  <si>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</si>
  <si>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</si>
  <si>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</si>
  <si>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</si>
  <si>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</si>
  <si>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</si>
  <si>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</si>
  <si>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</si>
  <si>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</si>
  <si>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</si>
  <si>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</si>
  <si>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</si>
  <si>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</si>
  <si>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</si>
  <si>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</si>
  <si>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</si>
  <si>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</si>
  <si>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</si>
  <si>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</si>
  <si>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</si>
  <si>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</si>
  <si>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</si>
  <si>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</si>
  <si>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</si>
  <si>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</si>
  <si>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</si>
  <si>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</si>
  <si>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</si>
  <si>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</si>
  <si>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</si>
  <si>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</si>
  <si>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</si>
  <si>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</si>
  <si>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</si>
  <si>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</si>
  <si>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</si>
  <si>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</si>
  <si>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</si>
  <si>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</si>
  <si>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</si>
  <si>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</si>
  <si>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</si>
  <si>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</si>
  <si>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</si>
  <si>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</si>
  <si>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</si>
  <si>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</si>
  <si>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</si>
  <si>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</si>
  <si>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</si>
  <si>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</si>
  <si>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</si>
  <si>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</si>
  <si>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</si>
  <si>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</si>
  <si>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</si>
  <si>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</si>
  <si>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</si>
  <si>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</si>
  <si>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</si>
  <si>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</si>
  <si>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</si>
  <si>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</si>
  <si>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</si>
  <si>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</si>
  <si>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</si>
  <si>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</si>
  <si>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</si>
  <si>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</si>
  <si>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</si>
  <si>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</si>
  <si>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</si>
  <si>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</si>
  <si>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</si>
  <si>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</si>
  <si>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</si>
  <si>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</si>
  <si>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</si>
  <si>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</si>
  <si>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</si>
  <si>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</si>
  <si>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</si>
  <si>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</si>
  <si>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</si>
  <si>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</si>
  <si>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</si>
  <si>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</si>
  <si>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</si>
  <si>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</si>
  <si>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</si>
  <si>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</si>
  <si>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</si>
  <si>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</si>
  <si>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</si>
  <si>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</si>
  <si>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</si>
  <si>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</si>
  <si>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</si>
  <si>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</si>
  <si>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</si>
  <si>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</si>
  <si>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</si>
  <si>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</si>
  <si>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</si>
  <si>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</si>
  <si>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</si>
  <si>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</si>
  <si>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</si>
  <si>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</si>
  <si>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</si>
  <si>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</si>
  <si>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</si>
  <si>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</si>
  <si>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</si>
  <si>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</si>
  <si>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</si>
  <si>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</si>
  <si>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</si>
  <si>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</si>
  <si>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</si>
  <si>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</si>
  <si>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</si>
  <si>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</si>
  <si>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</si>
  <si>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</si>
  <si>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</si>
  <si>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</si>
  <si>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</si>
  <si>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</si>
  <si>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</si>
  <si>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</si>
  <si>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</si>
  <si>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</si>
  <si>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</si>
  <si>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</si>
  <si>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</si>
  <si>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</si>
  <si>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</si>
  <si>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</si>
  <si>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</si>
  <si>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</si>
  <si>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</si>
  <si>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</si>
  <si>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</si>
  <si>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</si>
  <si>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</si>
  <si>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</si>
  <si>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</si>
  <si>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</si>
  <si>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</si>
  <si>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</si>
  <si>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</si>
  <si>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</si>
  <si>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</si>
  <si>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</si>
  <si>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</si>
  <si>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</si>
  <si>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</si>
  <si>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</si>
  <si>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</si>
  <si>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</si>
  <si>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</si>
  <si>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</si>
  <si>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</si>
  <si>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</si>
  <si>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</si>
  <si>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</si>
  <si>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</si>
  <si>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</si>
  <si>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</si>
  <si>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</si>
  <si>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</si>
  <si>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</si>
  <si>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</si>
  <si>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</si>
  <si>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</si>
  <si>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</si>
  <si>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</si>
  <si>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</si>
  <si>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</si>
  <si>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</si>
  <si>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</si>
  <si>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</si>
  <si>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</si>
  <si>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</si>
  <si>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</si>
  <si>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</si>
  <si>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</si>
  <si>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</si>
  <si>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</si>
  <si>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</si>
  <si>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</si>
  <si>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</si>
  <si>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</si>
  <si>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</si>
  <si>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</si>
  <si>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</si>
  <si>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</si>
  <si>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</si>
  <si>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</si>
  <si>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</si>
  <si>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</si>
  <si>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</si>
  <si>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</si>
  <si>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</si>
  <si>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</si>
  <si>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</si>
  <si>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</si>
  <si>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</si>
  <si>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</si>
  <si>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</si>
  <si>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</si>
  <si>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</si>
  <si>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</si>
  <si>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</si>
  <si>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</si>
  <si>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</si>
  <si>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</si>
  <si>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</si>
  <si>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</si>
  <si>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</si>
  <si>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</si>
  <si>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</si>
  <si>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</si>
  <si>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</si>
  <si>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</si>
  <si>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</si>
  <si>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</si>
  <si>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</si>
  <si>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</si>
  <si>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</si>
  <si>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</si>
  <si>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</si>
  <si>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</si>
  <si>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</si>
  <si>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</si>
  <si>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</si>
  <si>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</si>
  <si>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</si>
  <si>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</si>
  <si>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</si>
  <si>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</si>
  <si>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</si>
  <si>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</si>
  <si>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</si>
  <si>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</si>
  <si>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</si>
  <si>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</si>
  <si>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</si>
  <si>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</si>
  <si>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</si>
  <si>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</si>
  <si>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</si>
  <si>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</si>
  <si>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</si>
  <si>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</si>
  <si>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</si>
  <si>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</si>
  <si>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</si>
  <si>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</si>
  <si>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</si>
  <si>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</si>
  <si>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</si>
  <si>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</si>
  <si>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</si>
  <si>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</si>
  <si>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</si>
  <si>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</si>
  <si>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</si>
  <si>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</si>
  <si>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</si>
  <si>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</si>
  <si>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</si>
  <si>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</si>
  <si>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</si>
  <si>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</si>
  <si>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</si>
  <si>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</si>
  <si>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</si>
  <si>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</si>
  <si>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</si>
  <si>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</si>
  <si>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</si>
  <si>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</si>
  <si>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</si>
  <si>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</si>
  <si>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</si>
  <si>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</si>
  <si>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</si>
  <si>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</si>
  <si>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</si>
  <si>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</si>
  <si>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</si>
  <si>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</si>
  <si>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</si>
  <si>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</si>
  <si>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</si>
  <si>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</si>
  <si>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</si>
  <si>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</si>
  <si>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</si>
  <si>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</si>
  <si>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</si>
  <si>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</si>
  <si>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</si>
  <si>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</si>
  <si>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</si>
  <si>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</si>
  <si>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</si>
  <si>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</si>
  <si>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</si>
  <si>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</si>
  <si>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</si>
  <si>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</si>
  <si>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</si>
  <si>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</si>
  <si>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</si>
  <si>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</si>
  <si>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</si>
  <si>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</si>
  <si>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</si>
  <si>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</si>
  <si>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</si>
  <si>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</si>
  <si>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</si>
  <si>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</si>
  <si>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</si>
  <si>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</si>
  <si>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</si>
  <si>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</si>
  <si>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</si>
  <si>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</si>
  <si>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</si>
  <si>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</si>
  <si>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</si>
  <si>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</si>
  <si>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</si>
  <si>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</si>
  <si>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</si>
  <si>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</si>
  <si>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</si>
  <si>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</si>
  <si>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</si>
  <si>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</si>
  <si>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</si>
  <si>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</si>
  <si>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</si>
  <si>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</si>
  <si>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</si>
  <si>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</si>
  <si>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</si>
  <si>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</si>
  <si>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</si>
  <si>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</si>
  <si>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</si>
  <si>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</si>
  <si>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</si>
  <si>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</si>
  <si>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</si>
  <si>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</si>
  <si>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</si>
  <si>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</si>
  <si>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</si>
  <si>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</si>
  <si>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</si>
  <si>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</si>
  <si>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</si>
  <si>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</si>
  <si>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</si>
  <si>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</si>
  <si>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</si>
  <si>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</si>
  <si>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</si>
  <si>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</si>
  <si>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</si>
  <si>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</si>
  <si>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</si>
  <si>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</si>
  <si>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</si>
  <si>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</si>
  <si>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</si>
  <si>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</si>
  <si>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</si>
  <si>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</si>
  <si>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</si>
  <si>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</si>
  <si>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</si>
  <si>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</si>
  <si>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</si>
  <si>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</si>
  <si>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</si>
  <si>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</si>
  <si>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</si>
  <si>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</si>
  <si>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</si>
  <si>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</si>
  <si>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</si>
  <si>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</si>
  <si>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</si>
  <si>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</si>
  <si>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</si>
  <si>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</si>
  <si>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</si>
  <si>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</si>
  <si>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</si>
  <si>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</si>
  <si>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</si>
  <si>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</si>
  <si>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</si>
  <si>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</si>
  <si>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</si>
  <si>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</si>
  <si>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</si>
  <si>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</si>
  <si>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</si>
  <si>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</si>
  <si>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</si>
  <si>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</si>
  <si>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</si>
  <si>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</si>
  <si>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</si>
  <si>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</si>
  <si>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</si>
  <si>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</si>
  <si>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</si>
  <si>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</si>
  <si>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</si>
  <si>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</si>
  <si>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</si>
  <si>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</si>
  <si>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</si>
  <si>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</si>
  <si>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</si>
  <si>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</si>
  <si>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</si>
  <si>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</si>
  <si>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</si>
  <si>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</si>
  <si>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</si>
  <si>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</si>
  <si>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</si>
  <si>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</si>
  <si>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</si>
  <si>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</si>
  <si>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</si>
  <si>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</si>
  <si>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</si>
  <si>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</si>
  <si>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</si>
  <si>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</si>
  <si>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</si>
  <si>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</si>
  <si>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</si>
  <si>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</si>
  <si>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</si>
  <si>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</si>
  <si>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</si>
  <si>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</si>
  <si>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</si>
  <si>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</si>
  <si>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</si>
  <si>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</si>
  <si>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</si>
  <si>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</si>
  <si>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</si>
  <si>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</si>
  <si>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</si>
  <si>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</si>
  <si>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</si>
  <si>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</si>
  <si>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</si>
  <si>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</si>
  <si>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</si>
  <si>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</si>
  <si>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</si>
  <si>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</si>
  <si>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</si>
  <si>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</si>
  <si>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</si>
  <si>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</si>
  <si>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</si>
  <si>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</si>
  <si>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</si>
  <si>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</si>
  <si>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</si>
  <si>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</si>
  <si>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</si>
  <si>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</si>
  <si>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</si>
  <si>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</si>
  <si>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</si>
  <si>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</si>
  <si>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</si>
  <si>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</si>
  <si>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</si>
  <si>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</si>
  <si>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</si>
  <si>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</si>
  <si>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</si>
  <si>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</si>
  <si>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</si>
  <si>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</si>
  <si>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</si>
  <si>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</si>
  <si>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</si>
  <si>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</si>
  <si>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</si>
  <si>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</si>
  <si>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</si>
  <si>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</si>
  <si>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</si>
  <si>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</si>
  <si>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</si>
  <si>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</si>
  <si>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</si>
  <si>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</si>
  <si>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</si>
  <si>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</si>
  <si>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</si>
  <si>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</si>
  <si>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</si>
  <si>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</si>
  <si>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</si>
  <si>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</si>
  <si>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</si>
  <si>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</si>
  <si>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</si>
  <si>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</si>
  <si>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</si>
  <si>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</si>
  <si>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</si>
  <si>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</si>
  <si>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</si>
  <si>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</si>
  <si>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</si>
  <si>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</si>
  <si>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</si>
  <si>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</si>
  <si>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</si>
  <si>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</si>
  <si>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</si>
  <si>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</si>
  <si>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</si>
  <si>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</si>
  <si>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</si>
  <si>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</si>
  <si>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</si>
  <si>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</si>
  <si>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</si>
  <si>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</si>
  <si>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</si>
  <si>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</si>
  <si>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</si>
  <si>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</si>
  <si>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</si>
  <si>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</si>
  <si>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</si>
  <si>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</si>
  <si>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</si>
  <si>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</si>
  <si>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</si>
  <si>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</si>
  <si>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</si>
  <si>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</si>
  <si>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</si>
  <si>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</si>
  <si>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</si>
  <si>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</si>
  <si>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</si>
  <si>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</si>
  <si>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</si>
  <si>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</si>
  <si>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</si>
  <si>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</si>
  <si>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</si>
  <si>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</si>
  <si>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</si>
  <si>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</si>
  <si>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</si>
  <si>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</si>
  <si>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</si>
  <si>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</si>
  <si>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</si>
  <si>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</si>
  <si>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</si>
  <si>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</si>
  <si>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</si>
  <si>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</si>
  <si>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</si>
  <si>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</si>
  <si>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</si>
  <si>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</si>
  <si>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</si>
  <si>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</si>
  <si>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</si>
  <si>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</si>
  <si>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</si>
  <si>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</si>
  <si>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</si>
  <si>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</si>
  <si>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</si>
  <si>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</si>
  <si>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</si>
  <si>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</si>
  <si>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</si>
  <si>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</si>
  <si>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</si>
  <si>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</si>
  <si>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</si>
  <si>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</si>
  <si>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</si>
  <si>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</si>
  <si>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</si>
  <si>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</si>
  <si>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</si>
  <si>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</si>
  <si>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</si>
  <si>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</si>
  <si>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</si>
  <si>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</si>
  <si>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</si>
  <si>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</si>
  <si>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</si>
  <si>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</si>
  <si>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</si>
  <si>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</si>
  <si>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</si>
  <si>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</si>
  <si>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</si>
  <si>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</si>
  <si>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</si>
  <si>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</si>
  <si>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</si>
  <si>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</si>
  <si>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</si>
  <si>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</si>
  <si>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</si>
  <si>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</si>
  <si>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</si>
  <si>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</si>
  <si>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</si>
  <si>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</si>
  <si>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</si>
  <si>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</si>
  <si>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</si>
  <si>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</si>
  <si>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</si>
  <si>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</si>
  <si>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</si>
  <si>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</si>
  <si>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</si>
  <si>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</si>
  <si>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</si>
  <si>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</si>
  <si>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</si>
  <si>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</si>
  <si>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</si>
  <si>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</si>
  <si>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</si>
  <si>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</si>
  <si>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</si>
  <si>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</si>
  <si>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</si>
  <si>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</si>
  <si>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</si>
  <si>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</si>
  <si>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</si>
  <si>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</si>
  <si>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</si>
  <si>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</si>
  <si>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</si>
  <si>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</si>
  <si>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</si>
  <si>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</si>
  <si>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</si>
  <si>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</si>
  <si>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</si>
  <si>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</si>
  <si>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</si>
  <si>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</si>
  <si>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</si>
  <si>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</si>
  <si>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</si>
  <si>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</si>
  <si>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</si>
  <si>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</si>
  <si>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</si>
  <si>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</si>
  <si>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</si>
  <si>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</si>
  <si>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</si>
  <si>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</si>
  <si>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</si>
  <si>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</si>
  <si>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</si>
  <si>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</si>
  <si>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</si>
  <si>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</si>
  <si>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</si>
  <si>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</si>
  <si>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</si>
  <si>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</si>
  <si>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</si>
  <si>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</si>
  <si>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</si>
  <si>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</si>
  <si>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</si>
  <si>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</si>
  <si>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</si>
  <si>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</si>
  <si>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</si>
  <si>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</si>
  <si>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</si>
  <si>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</si>
  <si>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</si>
  <si>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</si>
  <si>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</si>
  <si>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</si>
  <si>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</si>
  <si>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</si>
  <si>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</si>
  <si>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</si>
  <si>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</si>
  <si>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</si>
  <si>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</si>
  <si>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</si>
  <si>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</si>
  <si>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</si>
  <si>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</si>
  <si>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</si>
  <si>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</si>
  <si>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</si>
  <si>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</si>
  <si>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</si>
  <si>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</si>
  <si>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</si>
  <si>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</si>
  <si>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</si>
  <si>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</si>
  <si>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</si>
  <si>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</si>
  <si>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</si>
  <si>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</si>
  <si>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</si>
  <si>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</si>
  <si>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</si>
  <si>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</si>
  <si>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</si>
  <si>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</si>
  <si>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</si>
  <si>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</si>
  <si>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</si>
  <si>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</si>
  <si>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</si>
  <si>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</si>
  <si>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</si>
  <si>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</si>
  <si>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</si>
  <si>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</si>
  <si>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</si>
  <si>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</si>
  <si>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</si>
  <si>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</si>
  <si>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</si>
  <si>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</si>
  <si>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</si>
  <si>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</si>
  <si>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</si>
  <si>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</si>
  <si>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</si>
  <si>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</si>
  <si>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</si>
  <si>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</si>
  <si>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</si>
  <si>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</si>
  <si>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</si>
  <si>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</si>
  <si>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</si>
  <si>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</si>
  <si>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</si>
  <si>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</si>
  <si>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</si>
  <si>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</si>
  <si>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</si>
  <si>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</si>
  <si>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</si>
  <si>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</si>
  <si>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</si>
  <si>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</si>
  <si>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</si>
  <si>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</si>
  <si>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</si>
  <si>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</si>
  <si>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</si>
  <si>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</si>
  <si>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</si>
  <si>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</si>
  <si>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</si>
  <si>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</si>
  <si>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</si>
  <si>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</si>
  <si>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</si>
  <si>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</si>
  <si>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</si>
  <si>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</si>
  <si>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</si>
  <si>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</si>
  <si>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</si>
  <si>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</si>
  <si>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</si>
  <si>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</si>
  <si>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</si>
  <si>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</si>
  <si>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</si>
  <si>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</si>
  <si>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</si>
  <si>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</si>
  <si>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</si>
  <si>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</si>
  <si>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</si>
  <si>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</si>
  <si>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</si>
  <si>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</si>
  <si>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</si>
  <si>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</si>
  <si>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</si>
  <si>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</si>
  <si>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</si>
  <si>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</si>
  <si>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</si>
  <si>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</si>
  <si>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</si>
  <si>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</si>
  <si>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</si>
  <si>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</si>
  <si>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</si>
  <si>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</si>
  <si>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</si>
  <si>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</si>
  <si>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</si>
  <si>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</si>
  <si>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</si>
  <si>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</si>
  <si>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</si>
  <si>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</si>
  <si>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</si>
  <si>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</si>
  <si>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</si>
  <si>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</si>
  <si>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</si>
  <si>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</si>
  <si>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</si>
  <si>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</si>
  <si>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</si>
  <si>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</si>
  <si>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</si>
  <si>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</si>
  <si>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</si>
  <si>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</si>
  <si>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</si>
  <si>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</si>
  <si>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</si>
  <si>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</si>
  <si>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</si>
  <si>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</si>
  <si>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</si>
  <si>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</si>
  <si>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</si>
  <si>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</si>
  <si>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</si>
  <si>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</si>
  <si>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</si>
  <si>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</si>
  <si>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</si>
  <si>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</si>
  <si>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</si>
  <si>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</si>
  <si>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</si>
  <si>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</si>
  <si>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</si>
  <si>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</si>
  <si>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</si>
  <si>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</si>
  <si>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</si>
  <si>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</si>
  <si>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</si>
  <si>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</si>
  <si>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</si>
  <si>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</si>
  <si>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</si>
  <si>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</si>
  <si>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</si>
  <si>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</si>
  <si>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</si>
  <si>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</si>
  <si>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</si>
  <si>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</si>
  <si>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</si>
  <si>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</si>
  <si>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</si>
  <si>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</si>
  <si>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</si>
  <si>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</si>
  <si>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</si>
  <si>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</si>
  <si>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</si>
  <si>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</si>
  <si>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</si>
  <si>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</si>
  <si>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</si>
  <si>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</si>
  <si>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</si>
  <si>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</si>
  <si>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</si>
  <si>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</si>
  <si>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</si>
  <si>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</si>
  <si>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</si>
  <si>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</si>
  <si>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</si>
  <si>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</si>
  <si>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</si>
  <si>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</si>
  <si>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</si>
  <si>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</si>
  <si>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</si>
  <si>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</si>
  <si>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</si>
  <si>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</si>
  <si>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</si>
  <si>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</si>
  <si>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</si>
  <si>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</si>
  <si>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</si>
  <si>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</si>
  <si>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</si>
  <si>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</si>
  <si>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</si>
  <si>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</si>
  <si>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</si>
  <si>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</si>
  <si>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</si>
  <si>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</si>
  <si>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</si>
  <si>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</si>
  <si>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</si>
  <si>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</si>
  <si>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</si>
  <si>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</si>
  <si>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</si>
  <si>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</si>
  <si>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</si>
  <si>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</si>
  <si>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</si>
  <si>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</si>
  <si>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</si>
  <si>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</si>
  <si>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</si>
  <si>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</si>
  <si>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</si>
  <si>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</si>
  <si>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</si>
  <si>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</si>
  <si>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</si>
  <si>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</si>
  <si>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</si>
  <si>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</si>
  <si>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</si>
  <si>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</si>
  <si>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</si>
  <si>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</si>
  <si>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</si>
  <si>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</si>
  <si>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</si>
  <si>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</si>
  <si>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</si>
  <si>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</si>
  <si>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</si>
  <si>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</si>
  <si>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</si>
  <si>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</si>
  <si>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</si>
  <si>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</si>
  <si>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</si>
  <si>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</si>
  <si>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</si>
  <si>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</si>
  <si>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</si>
  <si>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</si>
  <si>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</si>
  <si>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</si>
  <si>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</si>
  <si>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</si>
  <si>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</si>
  <si>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</si>
  <si>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</si>
  <si>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</si>
  <si>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</si>
  <si>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</si>
  <si>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</si>
  <si>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</si>
  <si>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</si>
  <si>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</si>
  <si>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</si>
  <si>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</si>
  <si>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</si>
  <si>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</si>
  <si>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</si>
  <si>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</si>
  <si>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</si>
  <si>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</si>
  <si>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</si>
  <si>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</si>
  <si>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</si>
  <si>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</si>
  <si>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</si>
  <si>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</si>
  <si>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</si>
  <si>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</si>
  <si>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</si>
  <si>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</si>
  <si>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</si>
  <si>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</si>
  <si>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</si>
  <si>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</si>
  <si>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</si>
  <si>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</si>
  <si>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</si>
  <si>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</si>
  <si>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</si>
  <si>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</si>
  <si>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</si>
  <si>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</si>
  <si>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</si>
  <si>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</si>
  <si>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</si>
  <si>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</si>
  <si>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</si>
  <si>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</si>
  <si>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</si>
  <si>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</si>
  <si>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</si>
  <si>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</si>
  <si>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</si>
  <si>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</si>
  <si>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</si>
  <si>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</si>
  <si>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</si>
  <si>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</si>
  <si>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</si>
  <si>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</si>
  <si>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</si>
  <si>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</si>
  <si>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</si>
  <si>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</si>
  <si>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</si>
  <si>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</si>
  <si>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</si>
  <si>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</si>
  <si>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</si>
  <si>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</si>
  <si>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</si>
  <si>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</si>
  <si>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</si>
  <si>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</si>
  <si>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</si>
  <si>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</si>
  <si>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</si>
  <si>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</si>
  <si>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</si>
  <si>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</si>
  <si>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</si>
  <si>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</si>
  <si>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</si>
  <si>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</si>
  <si>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</si>
  <si>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</si>
  <si>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</si>
  <si>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</si>
  <si>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</si>
  <si>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</si>
  <si>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</si>
  <si>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</si>
  <si>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</si>
  <si>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</si>
  <si>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</si>
  <si>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</si>
  <si>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</si>
  <si>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</si>
  <si>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</si>
  <si>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</si>
  <si>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</si>
  <si>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</si>
  <si>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</si>
  <si>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</si>
  <si>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</si>
  <si>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</si>
  <si>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</si>
  <si>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</si>
  <si>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</si>
  <si>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</si>
  <si>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</si>
  <si>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</si>
  <si>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</si>
  <si>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</si>
  <si>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</si>
  <si>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</si>
  <si>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</si>
  <si>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</si>
  <si>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</si>
  <si>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</si>
  <si>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</si>
  <si>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</si>
  <si>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</si>
  <si>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</si>
  <si>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</si>
  <si>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</si>
  <si>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</si>
  <si>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</si>
  <si>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</si>
  <si>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</si>
  <si>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</si>
  <si>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</si>
  <si>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</si>
  <si>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</si>
  <si>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</si>
  <si>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</si>
  <si>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</si>
  <si>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</si>
  <si>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</si>
  <si>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</si>
  <si>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</si>
  <si>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</si>
  <si>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</si>
  <si>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</si>
  <si>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</si>
  <si>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</si>
  <si>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</si>
  <si>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</si>
  <si>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</si>
  <si>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</si>
  <si>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</si>
  <si>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</si>
  <si>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</si>
  <si>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</si>
  <si>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</si>
  <si>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</si>
  <si>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</si>
  <si>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</si>
  <si>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</si>
  <si>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</si>
  <si>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</si>
  <si>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</si>
  <si>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</si>
  <si>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</si>
  <si>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</si>
  <si>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</si>
  <si>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</si>
  <si>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</si>
  <si>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</si>
  <si>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</si>
  <si>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</si>
  <si>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</si>
  <si>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</si>
  <si>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</si>
  <si>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</si>
  <si>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</si>
  <si>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</si>
  <si>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</si>
  <si>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</si>
  <si>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</si>
  <si>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</si>
  <si>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</si>
  <si>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</si>
  <si>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</si>
  <si>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</si>
  <si>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</si>
  <si>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</si>
  <si>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</si>
  <si>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</si>
  <si>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</si>
  <si>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</si>
  <si>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</si>
  <si>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</si>
  <si>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</si>
  <si>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</si>
  <si>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</si>
  <si>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</si>
  <si>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</si>
  <si>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</si>
  <si>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</si>
  <si>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</si>
  <si>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</si>
  <si>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</si>
  <si>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</si>
  <si>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</si>
  <si>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</si>
  <si>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</si>
  <si>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</si>
  <si>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</si>
  <si>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</si>
  <si>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</si>
  <si>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</si>
  <si>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</si>
  <si>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</si>
  <si>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</si>
  <si>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</si>
  <si>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</si>
  <si>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</si>
  <si>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</si>
  <si>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</si>
  <si>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</si>
  <si>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</si>
  <si>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</si>
  <si>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</si>
  <si>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</si>
  <si>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</si>
  <si>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</si>
  <si>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</si>
  <si>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</si>
  <si>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</si>
  <si>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</si>
  <si>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</si>
  <si>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</si>
  <si>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</si>
  <si>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</si>
  <si>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</si>
  <si>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</si>
  <si>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</si>
  <si>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</si>
  <si>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</si>
  <si>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</si>
  <si>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</si>
  <si>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</si>
  <si>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</si>
  <si>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</si>
  <si>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</si>
  <si>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</si>
  <si>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</si>
  <si>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</si>
  <si>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</si>
  <si>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</si>
  <si>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</si>
  <si>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</si>
  <si>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</si>
  <si>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</si>
  <si>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</si>
  <si>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</si>
  <si>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</si>
  <si>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</si>
  <si>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</si>
  <si>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</si>
  <si>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</si>
  <si>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</si>
  <si>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</si>
  <si>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</si>
  <si>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</si>
  <si>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</si>
  <si>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</si>
  <si>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</si>
  <si>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</si>
  <si>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</si>
  <si>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</si>
  <si>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</si>
  <si>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</si>
  <si>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</si>
  <si>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</si>
  <si>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</si>
  <si>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</si>
  <si>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</si>
  <si>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</si>
  <si>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</si>
  <si>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</si>
  <si>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</si>
  <si>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</si>
  <si>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</si>
  <si>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</si>
  <si>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</si>
  <si>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</si>
  <si>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</si>
  <si>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</si>
  <si>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</si>
  <si>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</si>
  <si>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</si>
  <si>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</si>
  <si>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</si>
  <si>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</si>
  <si>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</si>
  <si>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</si>
  <si>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</si>
  <si>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</si>
  <si>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</si>
  <si>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</si>
  <si>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</si>
  <si>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</si>
  <si>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</si>
  <si>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</si>
  <si>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</si>
  <si>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</si>
  <si>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</si>
  <si>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</si>
  <si>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</si>
  <si>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</si>
  <si>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</si>
  <si>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</si>
  <si>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</si>
  <si>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</si>
  <si>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</si>
  <si>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</si>
  <si>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</si>
  <si>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</si>
  <si>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</si>
  <si>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</si>
  <si>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</si>
  <si>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</si>
  <si>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</si>
  <si>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</si>
  <si>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</si>
  <si>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</si>
  <si>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</si>
  <si>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</si>
  <si>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</si>
  <si>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</si>
  <si>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</si>
  <si>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</si>
  <si>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</si>
  <si>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</si>
  <si>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</si>
  <si>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</si>
  <si>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</si>
  <si>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</si>
  <si>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</si>
  <si>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</si>
  <si>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</si>
  <si>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</si>
  <si>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</si>
  <si>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</si>
  <si>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</si>
  <si>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</si>
  <si>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</si>
  <si>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</si>
  <si>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</si>
  <si>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</si>
  <si>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</si>
  <si>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</si>
  <si>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</si>
  <si>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</si>
  <si>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</si>
  <si>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</si>
  <si>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</si>
  <si>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</si>
  <si>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</si>
  <si>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</si>
  <si>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</si>
  <si>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</si>
  <si>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</si>
  <si>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</si>
  <si>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</si>
  <si>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</si>
  <si>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</si>
  <si>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</si>
  <si>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</si>
  <si>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</si>
  <si>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</si>
  <si>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</si>
  <si>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</si>
  <si>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</si>
  <si>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</si>
  <si>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</si>
  <si>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</si>
  <si>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</si>
  <si>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</si>
  <si>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</si>
  <si>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</si>
  <si>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</si>
  <si>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</si>
  <si>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</si>
  <si>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</si>
  <si>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</si>
  <si>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</si>
  <si>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</si>
  <si>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</si>
  <si>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</si>
  <si>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</si>
  <si>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</si>
  <si>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</si>
  <si>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</si>
  <si>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</si>
  <si>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</si>
  <si>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</si>
  <si>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</si>
  <si>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</si>
  <si>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</si>
  <si>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</si>
  <si>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</si>
  <si>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</si>
  <si>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</si>
  <si>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</si>
  <si>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</si>
  <si>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</si>
  <si>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</si>
  <si>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</si>
  <si>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</si>
  <si>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</si>
  <si>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</si>
  <si>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</si>
  <si>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</si>
  <si>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</si>
  <si>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</si>
  <si>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</si>
  <si>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</si>
  <si>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</si>
  <si>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</si>
  <si>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</si>
  <si>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</si>
  <si>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</si>
  <si>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</si>
  <si>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</si>
  <si>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</si>
  <si>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</si>
  <si>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</si>
  <si>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</si>
  <si>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</si>
  <si>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</si>
  <si>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</si>
  <si>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</si>
  <si>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</si>
  <si>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</si>
  <si>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</si>
  <si>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</si>
  <si>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</si>
  <si>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</si>
  <si>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</si>
  <si>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</si>
  <si>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</si>
  <si>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</si>
  <si>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</si>
  <si>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</si>
  <si>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</si>
  <si>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</si>
  <si>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</si>
  <si>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</si>
  <si>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</si>
  <si>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</si>
  <si>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</si>
  <si>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</si>
  <si>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</si>
  <si>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</si>
  <si>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</si>
  <si>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</si>
  <si>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</si>
  <si>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</si>
  <si>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</si>
  <si>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</si>
  <si>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</si>
  <si>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</si>
  <si>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</si>
  <si>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</si>
  <si>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</si>
  <si>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</si>
  <si>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</si>
  <si>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</si>
  <si>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</si>
  <si>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</si>
  <si>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</si>
  <si>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</si>
  <si>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</si>
  <si>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</si>
  <si>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</si>
  <si>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</si>
  <si>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</si>
  <si>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</si>
  <si>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</si>
  <si>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</si>
  <si>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</si>
  <si>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</si>
  <si>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</si>
  <si>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</si>
  <si>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</si>
  <si>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</si>
  <si>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</si>
  <si>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</si>
  <si>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</si>
  <si>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</si>
  <si>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</si>
  <si>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</si>
  <si>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</si>
  <si>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</si>
  <si>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</si>
  <si>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</si>
  <si>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</si>
  <si>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</si>
  <si>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</si>
  <si>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</si>
  <si>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</si>
  <si>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</si>
  <si>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</si>
  <si>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</si>
  <si>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</si>
  <si>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</si>
  <si>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</si>
  <si>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</si>
  <si>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</si>
  <si>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</si>
  <si>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</si>
  <si>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</si>
  <si>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</si>
  <si>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</si>
  <si>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</si>
  <si>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</si>
  <si>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</si>
  <si>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</si>
  <si>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</si>
  <si>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</si>
  <si>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</si>
  <si>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</si>
  <si>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</si>
  <si>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</si>
  <si>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</si>
  <si>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</si>
  <si>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</si>
  <si>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</si>
  <si>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</si>
  <si>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</si>
  <si>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</si>
  <si>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</si>
  <si>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</si>
  <si>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</si>
  <si>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</si>
  <si>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</si>
  <si>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</si>
  <si>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</si>
  <si>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</si>
  <si>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</si>
  <si>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</si>
  <si>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</si>
  <si>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</si>
  <si>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</si>
  <si>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</si>
  <si>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</si>
  <si>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</si>
  <si>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</si>
  <si>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</si>
  <si>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</si>
  <si>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</si>
  <si>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</si>
  <si>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</si>
  <si>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</si>
  <si>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</si>
  <si>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</si>
  <si>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</si>
  <si>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</si>
  <si>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</si>
  <si>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</si>
  <si>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</si>
  <si>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</si>
  <si>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</si>
  <si>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</si>
  <si>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</si>
  <si>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</si>
  <si>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</si>
  <si>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</si>
  <si>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</si>
  <si>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</si>
  <si>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</si>
  <si>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</si>
  <si>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</si>
  <si>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</si>
  <si>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</si>
  <si>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</si>
  <si>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</si>
  <si>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</si>
  <si>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</si>
  <si>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</si>
  <si>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</si>
  <si>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</si>
  <si>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</si>
  <si>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</si>
  <si>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</si>
  <si>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</si>
  <si>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</si>
  <si>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</si>
  <si>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</si>
  <si>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</si>
  <si>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</si>
  <si>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</si>
  <si>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</si>
  <si>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</si>
  <si>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</si>
  <si>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</si>
  <si>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</si>
  <si>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</si>
  <si>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</si>
  <si>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</si>
  <si>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</si>
  <si>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</si>
  <si>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</si>
  <si>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</si>
  <si>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</si>
  <si>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</si>
  <si>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</si>
  <si>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</si>
  <si>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</si>
  <si>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</si>
  <si>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</si>
  <si>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</si>
  <si>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</si>
  <si>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</si>
  <si>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</si>
  <si>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</si>
  <si>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</si>
  <si>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</si>
  <si>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</si>
  <si>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</si>
  <si>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</si>
  <si>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</si>
  <si>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</si>
  <si>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</si>
  <si>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</si>
  <si>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</si>
  <si>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</si>
  <si>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</si>
  <si>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</si>
  <si>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</si>
  <si>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</si>
  <si>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</si>
  <si>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</si>
  <si>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</si>
  <si>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</si>
  <si>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</si>
  <si>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</si>
  <si>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</si>
  <si>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</si>
  <si>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</si>
  <si>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</si>
  <si>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</si>
  <si>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</si>
  <si>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</si>
  <si>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</si>
  <si>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</si>
  <si>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</si>
  <si>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</si>
  <si>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</si>
  <si>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</si>
  <si>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</si>
  <si>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</si>
  <si>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</si>
  <si>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</si>
  <si>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</si>
  <si>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</si>
  <si>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</si>
  <si>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</si>
  <si>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</si>
  <si>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</si>
  <si>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</si>
  <si>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</si>
  <si>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</si>
  <si>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</si>
  <si>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</si>
  <si>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</si>
  <si>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</si>
  <si>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</si>
  <si>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</si>
  <si>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</si>
  <si>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</si>
  <si>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</si>
  <si>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</si>
  <si>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</si>
  <si>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</si>
  <si>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</si>
  <si>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</si>
  <si>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</si>
  <si>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</si>
  <si>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</si>
  <si>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</si>
  <si>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</si>
  <si>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</si>
  <si>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</si>
  <si>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</si>
  <si>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</si>
  <si>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</si>
  <si>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</si>
  <si>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</si>
  <si>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</si>
  <si>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</si>
  <si>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</si>
  <si>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</si>
  <si>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</si>
  <si>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</si>
  <si>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</si>
  <si>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</si>
  <si>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</si>
  <si>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</si>
  <si>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</si>
  <si>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</si>
  <si>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</si>
  <si>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</si>
  <si>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</si>
  <si>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</si>
  <si>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</si>
  <si>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</si>
  <si>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</si>
  <si>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</si>
  <si>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</si>
  <si>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</si>
  <si>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</si>
  <si>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</si>
  <si>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</si>
  <si>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</si>
  <si>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</si>
  <si>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</si>
  <si>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</si>
  <si>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</si>
  <si>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</si>
  <si>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</si>
  <si>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</si>
  <si>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</si>
  <si>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</si>
  <si>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</si>
  <si>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</si>
  <si>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</si>
  <si>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</si>
  <si>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</si>
  <si>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</si>
  <si>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</si>
  <si>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</si>
  <si>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</si>
  <si>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</si>
  <si>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</si>
  <si>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</si>
  <si>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</si>
  <si>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</si>
  <si>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</si>
  <si>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</si>
  <si>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</si>
  <si>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</si>
  <si>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</si>
  <si>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</si>
  <si>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</si>
  <si>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</si>
  <si>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</si>
  <si>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</si>
  <si>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</si>
  <si>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</si>
  <si>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</si>
  <si>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</si>
  <si>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</si>
  <si>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</si>
  <si>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</si>
  <si>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</si>
  <si>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</si>
  <si>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</si>
  <si>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</si>
  <si>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</si>
  <si>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</si>
  <si>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</si>
  <si>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</si>
  <si>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</si>
  <si>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</si>
  <si>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</si>
  <si>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</si>
  <si>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</si>
  <si>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</si>
  <si>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</si>
  <si>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</si>
  <si>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</si>
  <si>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</si>
  <si>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</si>
  <si>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</si>
  <si>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</si>
  <si>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</si>
  <si>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</si>
  <si>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</si>
  <si>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</si>
  <si>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</si>
  <si>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</si>
  <si>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</si>
  <si>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</si>
  <si>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</si>
  <si>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</si>
  <si>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</si>
  <si>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</si>
  <si>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</si>
  <si>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</si>
  <si>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</si>
  <si>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</si>
  <si>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</si>
  <si>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</si>
  <si>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</si>
  <si>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</si>
  <si>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</si>
  <si>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</si>
  <si>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</si>
  <si>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</si>
  <si>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</si>
  <si>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</si>
  <si>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</si>
  <si>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</si>
  <si>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</si>
  <si>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</si>
  <si>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</si>
  <si>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</si>
  <si>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</si>
  <si>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</si>
  <si>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</si>
  <si>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</si>
  <si>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</si>
  <si>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</si>
  <si>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</si>
  <si>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</si>
  <si>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</si>
  <si>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</si>
  <si>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</si>
  <si>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</si>
  <si>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</si>
  <si>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</si>
  <si>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</si>
  <si>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</si>
  <si>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</si>
  <si>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</si>
  <si>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</si>
  <si>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</si>
  <si>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</si>
  <si>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</si>
  <si>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</si>
  <si>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</si>
  <si>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</si>
  <si>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</si>
  <si>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</si>
  <si>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</si>
  <si>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</si>
  <si>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</si>
  <si>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</si>
  <si>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</si>
  <si>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</si>
  <si>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</si>
  <si>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</si>
  <si>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</si>
  <si>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</si>
  <si>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</si>
  <si>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</si>
  <si>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</si>
  <si>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</si>
  <si>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</si>
  <si>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</si>
  <si>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</si>
  <si>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</si>
  <si>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</si>
  <si>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</si>
  <si>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</si>
  <si>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</si>
  <si>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</si>
  <si>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</si>
  <si>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</si>
  <si>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</si>
  <si>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</si>
  <si>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</si>
  <si>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</si>
  <si>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</si>
  <si>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</si>
  <si>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</si>
  <si>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</si>
  <si>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</si>
  <si>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</si>
  <si>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</si>
  <si>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</si>
  <si>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</si>
  <si>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</si>
  <si>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</si>
  <si>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</si>
  <si>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</si>
  <si>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</si>
  <si>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</si>
  <si>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</si>
  <si>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</si>
  <si>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</si>
  <si>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</si>
  <si>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</si>
  <si>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</si>
  <si>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</si>
  <si>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</si>
  <si>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</si>
  <si>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</si>
  <si>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</si>
  <si>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</si>
  <si>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</si>
  <si>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</si>
  <si>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</si>
  <si>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</si>
  <si>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</si>
  <si>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</si>
  <si>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</si>
  <si>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</si>
  <si>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</si>
  <si>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</si>
  <si>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</si>
  <si>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</si>
  <si>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</si>
  <si>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</si>
  <si>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</si>
  <si>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</si>
  <si>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</si>
  <si>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</si>
  <si>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</si>
  <si>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</si>
  <si>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</si>
  <si>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</si>
  <si>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</si>
  <si>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</si>
  <si>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</si>
  <si>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</si>
  <si>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</si>
  <si>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</si>
  <si>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</si>
  <si>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</si>
  <si>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</si>
  <si>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</si>
  <si>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</si>
  <si>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</si>
  <si>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</si>
  <si>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</si>
  <si>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</si>
  <si>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</si>
  <si>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</si>
  <si>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</si>
  <si>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</si>
  <si>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</si>
  <si>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</si>
  <si>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</si>
  <si>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</si>
  <si>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</si>
  <si>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</si>
  <si>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</si>
  <si>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</si>
  <si>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</si>
  <si>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</si>
  <si>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</si>
  <si>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</si>
  <si>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</si>
  <si>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</si>
  <si>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</si>
  <si>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</si>
  <si>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</si>
  <si>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</si>
  <si>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</si>
  <si>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</si>
  <si>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</si>
  <si>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</si>
  <si>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</si>
  <si>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</si>
  <si>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</si>
  <si>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</si>
  <si>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</si>
  <si>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</si>
  <si>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</si>
  <si>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</si>
  <si>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</si>
  <si>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</si>
  <si>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</si>
  <si>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</si>
  <si>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</si>
  <si>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</si>
  <si>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</si>
  <si>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</si>
  <si>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</si>
  <si>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</si>
  <si>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</si>
  <si>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</si>
  <si>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</si>
  <si>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</si>
  <si>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</si>
  <si>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</si>
  <si>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</si>
  <si>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</si>
  <si>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</si>
  <si>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</si>
  <si>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</si>
  <si>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</si>
  <si>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</si>
  <si>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</si>
  <si>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</si>
  <si>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</si>
  <si>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</si>
  <si>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</si>
  <si>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</si>
  <si>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</si>
  <si>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</si>
  <si>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</si>
  <si>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</si>
  <si>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</si>
  <si>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</si>
  <si>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</si>
  <si>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</si>
  <si>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</si>
  <si>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</si>
  <si>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</si>
  <si>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</si>
  <si>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</si>
  <si>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</si>
  <si>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</si>
  <si>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</si>
  <si>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</si>
  <si>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</si>
  <si>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</si>
  <si>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</si>
  <si>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</si>
  <si>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</si>
  <si>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</si>
  <si>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</si>
  <si>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</si>
  <si>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</si>
  <si>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</si>
  <si>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</si>
  <si>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</si>
  <si>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</si>
  <si>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</si>
  <si>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</si>
  <si>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</si>
  <si>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</si>
  <si>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</si>
  <si>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</si>
  <si>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</si>
  <si>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</si>
  <si>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</si>
  <si>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</si>
  <si>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</si>
  <si>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</si>
  <si>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</si>
  <si>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</si>
  <si>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</si>
  <si>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</si>
  <si>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</si>
  <si>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</si>
  <si>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</si>
  <si>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</si>
  <si>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</si>
  <si>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</si>
  <si>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</si>
  <si>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</si>
  <si>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</si>
  <si>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</si>
  <si>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</si>
  <si>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</si>
  <si>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</si>
  <si>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</si>
  <si>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</si>
  <si>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</si>
  <si>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</si>
  <si>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</si>
  <si>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</si>
  <si>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</si>
  <si>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</si>
  <si>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</si>
  <si>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</si>
  <si>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</si>
  <si>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</si>
  <si>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</si>
  <si>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</si>
  <si>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</si>
  <si>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</si>
  <si>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</si>
  <si>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</si>
  <si>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</si>
  <si>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</si>
  <si>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</si>
  <si>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</si>
  <si>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</si>
  <si>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</si>
  <si>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</si>
  <si>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</si>
  <si>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</si>
  <si>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</si>
  <si>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</si>
  <si>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</si>
  <si>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</si>
  <si>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</si>
  <si>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</si>
  <si>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</si>
  <si>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</si>
  <si>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</si>
  <si>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</si>
  <si>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</si>
  <si>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</si>
  <si>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</si>
  <si>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</si>
  <si>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</si>
  <si>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</si>
  <si>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</si>
  <si>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</si>
  <si>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</si>
  <si>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</si>
  <si>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</si>
  <si>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</si>
  <si>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</si>
  <si>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</si>
  <si>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</si>
  <si>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</si>
  <si>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</si>
  <si>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</si>
  <si>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</si>
  <si>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</si>
  <si>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</si>
  <si>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</si>
  <si>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</si>
  <si>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</si>
  <si>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</si>
  <si>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</si>
  <si>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</si>
  <si>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</si>
  <si>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</si>
  <si>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</si>
  <si>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</si>
  <si>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</si>
  <si>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</si>
  <si>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</si>
  <si>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</si>
  <si>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</si>
  <si>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</si>
  <si>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</si>
  <si>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</si>
  <si>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</si>
  <si>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</si>
  <si>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</si>
  <si>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</si>
  <si>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</si>
  <si>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</si>
  <si>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</si>
  <si>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</si>
  <si>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</si>
  <si>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</si>
  <si>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</si>
  <si>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</si>
  <si>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</si>
  <si>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</si>
  <si>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</si>
  <si>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</si>
  <si>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</si>
  <si>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</si>
  <si>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</si>
  <si>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</si>
  <si>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</si>
  <si>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</si>
  <si>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</si>
  <si>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</si>
  <si>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</si>
  <si>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</si>
  <si>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</si>
  <si>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</si>
  <si>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</si>
  <si>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</si>
  <si>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</si>
  <si>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</si>
  <si>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</si>
  <si>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</si>
  <si>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</si>
  <si>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</si>
  <si>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</si>
  <si>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</si>
  <si>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</si>
  <si>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</si>
  <si>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</si>
  <si>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</si>
  <si>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</si>
  <si>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</si>
  <si>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</si>
  <si>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</si>
  <si>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</si>
  <si>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</si>
  <si>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</si>
  <si>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</si>
  <si>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</si>
  <si>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</si>
  <si>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</si>
  <si>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</si>
  <si>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</si>
  <si>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</si>
  <si>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</si>
  <si>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</si>
  <si>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</si>
  <si>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</si>
  <si>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</si>
  <si>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</si>
  <si>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</si>
  <si>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</si>
  <si>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</si>
  <si>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</si>
  <si>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</si>
  <si>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</si>
  <si>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</si>
  <si>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</si>
  <si>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</si>
  <si>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</si>
  <si>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</si>
  <si>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</si>
  <si>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</si>
  <si>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</si>
  <si>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</si>
  <si>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</si>
  <si>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</si>
  <si>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</si>
  <si>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</si>
  <si>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</si>
  <si>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</si>
  <si>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</si>
  <si>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</si>
  <si>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</si>
  <si>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</si>
  <si>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</si>
  <si>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</si>
  <si>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</si>
  <si>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</si>
  <si>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</si>
  <si>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</si>
  <si>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</si>
  <si>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</si>
  <si>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</si>
  <si>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</si>
  <si>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</si>
  <si>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</si>
  <si>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</si>
  <si>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</si>
  <si>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</si>
  <si>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</si>
  <si>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</si>
  <si>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</si>
  <si>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</si>
  <si>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</si>
  <si>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</si>
  <si>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</si>
  <si>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</si>
  <si>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</si>
  <si>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</si>
  <si>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</si>
  <si>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</si>
  <si>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</si>
  <si>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</si>
  <si>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</si>
  <si>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</si>
  <si>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</si>
  <si>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</si>
  <si>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</si>
  <si>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</si>
  <si>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</si>
  <si>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</si>
  <si>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</si>
  <si>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</si>
  <si>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</si>
  <si>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</si>
  <si>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</si>
  <si>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</si>
  <si>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</si>
  <si>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</si>
  <si>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</si>
  <si>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</si>
  <si>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</si>
  <si>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</si>
  <si>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</si>
  <si>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</si>
  <si>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</si>
  <si>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</si>
  <si>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</si>
  <si>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</si>
  <si>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</si>
  <si>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</si>
  <si>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</si>
  <si>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</si>
  <si>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</si>
  <si>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</si>
  <si>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</si>
  <si>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</si>
  <si>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</si>
  <si>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</si>
  <si>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</si>
  <si>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</si>
  <si>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</si>
  <si>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</si>
  <si>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</si>
  <si>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</si>
  <si>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</si>
  <si>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</si>
  <si>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</si>
  <si>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</si>
  <si>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</si>
  <si>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</si>
  <si>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</si>
  <si>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</si>
  <si>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</si>
  <si>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</si>
  <si>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</si>
  <si>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</si>
  <si>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</si>
  <si>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</si>
  <si>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</si>
  <si>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</si>
  <si>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</si>
  <si>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</si>
  <si>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</si>
  <si>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</si>
  <si>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</si>
  <si>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</si>
  <si>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</si>
  <si>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</si>
  <si>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</si>
  <si>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</si>
  <si>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</si>
  <si>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</si>
  <si>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</si>
  <si>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</si>
  <si>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</si>
  <si>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</si>
  <si>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</si>
  <si>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</si>
  <si>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</si>
  <si>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</si>
  <si>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</si>
  <si>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</si>
  <si>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</si>
  <si>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</si>
  <si>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</si>
  <si>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</si>
  <si>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</si>
  <si>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</si>
  <si>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</si>
  <si>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</si>
  <si>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</si>
  <si>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</si>
  <si>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</si>
  <si>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</si>
  <si>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</si>
  <si>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</si>
  <si>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</si>
  <si>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</si>
  <si>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</si>
  <si>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</si>
  <si>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</si>
  <si>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</si>
  <si>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</si>
  <si>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</si>
  <si>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</si>
  <si>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</si>
  <si>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</si>
  <si>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</si>
  <si>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</si>
  <si>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</si>
  <si>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</si>
  <si>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</si>
  <si>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</si>
  <si>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</si>
  <si>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</si>
  <si>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</si>
  <si>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</si>
  <si>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</si>
  <si>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</si>
  <si>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</si>
  <si>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</si>
  <si>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</si>
  <si>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</si>
  <si>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</si>
  <si>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</si>
  <si>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</si>
  <si>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</si>
  <si>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</si>
  <si>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</si>
  <si>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</si>
  <si>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</si>
  <si>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</si>
  <si>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</si>
  <si>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</si>
  <si>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</si>
  <si>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</si>
  <si>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</si>
  <si>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</si>
  <si>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</si>
  <si>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</si>
  <si>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</si>
  <si>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</si>
  <si>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</si>
  <si>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</si>
  <si>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</si>
  <si>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</si>
  <si>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</si>
  <si>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</si>
  <si>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</si>
  <si>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</si>
  <si>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</si>
  <si>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</si>
  <si>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</si>
  <si>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</si>
  <si>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</si>
  <si>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</si>
  <si>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</si>
  <si>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</si>
  <si>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</si>
  <si>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</si>
  <si>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</si>
  <si>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</si>
  <si>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</si>
  <si>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</si>
  <si>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</si>
  <si>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</si>
  <si>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</si>
  <si>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</si>
  <si>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</si>
  <si>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</si>
  <si>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</si>
  <si>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</si>
  <si>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</si>
  <si>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</si>
  <si>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</si>
  <si>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</si>
  <si>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</si>
  <si>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</si>
  <si>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</si>
  <si>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</si>
  <si>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</si>
  <si>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</si>
  <si>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</si>
  <si>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</si>
  <si>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</si>
  <si>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</si>
  <si>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</si>
  <si>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</si>
  <si>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</si>
  <si>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</si>
  <si>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</si>
  <si>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</si>
  <si>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</si>
  <si>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</si>
  <si>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</si>
  <si>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</si>
  <si>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</si>
  <si>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</si>
  <si>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</si>
  <si>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</si>
  <si>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</si>
  <si>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</si>
  <si>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</si>
  <si>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</si>
  <si>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</si>
  <si>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</si>
  <si>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</si>
  <si>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</si>
  <si>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</si>
  <si>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</si>
  <si>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</si>
  <si>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</si>
  <si>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</si>
  <si>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</si>
  <si>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</si>
  <si>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</si>
  <si>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</si>
  <si>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</si>
  <si>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</si>
  <si>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</si>
  <si>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</si>
  <si>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</si>
  <si>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</si>
  <si>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</si>
  <si>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</si>
  <si>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</si>
  <si>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</si>
  <si>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</si>
  <si>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</si>
  <si>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</si>
  <si>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</si>
  <si>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</si>
  <si>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</si>
  <si>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</si>
  <si>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</si>
  <si>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</si>
  <si>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</si>
  <si>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</si>
  <si>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</si>
  <si>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</si>
  <si>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</si>
  <si>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</si>
  <si>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</si>
  <si>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</si>
  <si>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</si>
  <si>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</si>
  <si>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</si>
  <si>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</si>
  <si>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</si>
  <si>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</si>
  <si>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</si>
  <si>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</si>
  <si>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</si>
  <si>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</si>
  <si>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</si>
  <si>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</si>
  <si>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</si>
  <si>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</si>
  <si>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</si>
  <si>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</si>
  <si>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</si>
  <si>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</si>
  <si>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</si>
  <si>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</si>
  <si>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</si>
  <si>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</si>
  <si>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</si>
  <si>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</si>
  <si>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</si>
  <si>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</si>
  <si>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</si>
  <si>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</si>
  <si>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</si>
  <si>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</si>
  <si>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</si>
  <si>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</si>
  <si>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</si>
  <si>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</si>
  <si>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</si>
  <si>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</si>
  <si>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</si>
  <si>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</si>
  <si>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</si>
  <si>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</si>
  <si>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</si>
  <si>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</si>
  <si>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</si>
  <si>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</si>
  <si>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</si>
  <si>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</si>
  <si>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</si>
  <si>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</si>
  <si>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</si>
  <si>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</si>
  <si>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</si>
  <si>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</si>
  <si>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</si>
  <si>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</si>
  <si>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</si>
  <si>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</si>
  <si>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</si>
  <si>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</si>
  <si>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</si>
  <si>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</si>
  <si>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</si>
  <si>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</si>
  <si>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</si>
  <si>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</si>
  <si>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</si>
  <si>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</si>
  <si>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</si>
  <si>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</si>
  <si>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</si>
  <si>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</si>
  <si>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</si>
  <si>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</si>
  <si>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</si>
  <si>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</si>
  <si>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</si>
  <si>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</si>
  <si>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</si>
  <si>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</si>
  <si>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</si>
  <si>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</si>
  <si>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</si>
  <si>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</si>
  <si>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</si>
  <si>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</si>
  <si>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</si>
  <si>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</si>
  <si>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</si>
  <si>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</si>
  <si>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</si>
  <si>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</si>
  <si>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</si>
  <si>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</si>
  <si>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</si>
  <si>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</si>
  <si>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</si>
  <si>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</si>
  <si>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</si>
  <si>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</si>
  <si>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</si>
  <si>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</si>
  <si>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</si>
  <si>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</si>
  <si>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</si>
  <si>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</si>
  <si>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</si>
  <si>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</si>
  <si>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</si>
  <si>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</si>
  <si>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</si>
  <si>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</si>
  <si>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</si>
  <si>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</si>
  <si>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</si>
  <si>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</si>
  <si>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</si>
  <si>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</si>
  <si>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</si>
  <si>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</si>
  <si>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</si>
  <si>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</si>
  <si>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</si>
  <si>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</si>
  <si>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</si>
  <si>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</si>
  <si>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</si>
  <si>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</si>
  <si>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</si>
  <si>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</si>
  <si>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</si>
  <si>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</si>
  <si>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</si>
  <si>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</si>
  <si>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</si>
  <si>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</si>
  <si>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</si>
  <si>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</si>
  <si>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</si>
  <si>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</si>
  <si>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</si>
  <si>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</si>
  <si>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</si>
  <si>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</si>
  <si>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</si>
  <si>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</si>
  <si>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</si>
  <si>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</si>
  <si>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</si>
  <si>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</si>
  <si>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</si>
  <si>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</si>
  <si>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</si>
  <si>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</si>
  <si>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</si>
  <si>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</si>
  <si>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</si>
  <si>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</si>
  <si>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</si>
  <si>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</si>
  <si>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</si>
  <si>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</si>
  <si>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</si>
  <si>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</si>
  <si>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</si>
  <si>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</si>
  <si>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</si>
  <si>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</si>
  <si>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</si>
  <si>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</si>
  <si>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</si>
  <si>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</si>
  <si>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</si>
  <si>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</si>
  <si>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</si>
  <si>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</si>
  <si>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</si>
  <si>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</si>
  <si>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</si>
  <si>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</si>
  <si>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</si>
  <si>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</si>
  <si>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</si>
  <si>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</si>
  <si>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</si>
  <si>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</si>
  <si>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</si>
  <si>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</si>
  <si>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</si>
  <si>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</si>
  <si>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</si>
  <si>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</si>
  <si>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</si>
  <si>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</si>
  <si>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</si>
  <si>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</si>
  <si>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</si>
  <si>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</si>
  <si>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</si>
  <si>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</si>
  <si>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</si>
  <si>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</si>
  <si>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</si>
  <si>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</si>
  <si>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</si>
  <si>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</si>
  <si>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</si>
  <si>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</si>
  <si>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</si>
  <si>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</si>
  <si>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</si>
  <si>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</si>
  <si>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</si>
  <si>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</si>
  <si>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</si>
  <si>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</si>
  <si>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</si>
  <si>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</si>
  <si>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</si>
  <si>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</si>
  <si>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</si>
  <si>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</si>
  <si>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</si>
  <si>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</si>
  <si>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</si>
  <si>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</si>
  <si>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</si>
  <si>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</si>
  <si>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</si>
  <si>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</si>
  <si>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</si>
  <si>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</si>
  <si>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</si>
  <si>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</si>
  <si>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</si>
  <si>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</si>
  <si>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</si>
  <si>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</si>
  <si>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</si>
  <si>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</si>
  <si>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</si>
  <si>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</si>
  <si>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</si>
  <si>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</si>
  <si>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</si>
  <si>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</si>
  <si>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</si>
  <si>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</si>
  <si>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</si>
  <si>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</si>
  <si>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</si>
  <si>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</si>
  <si>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</si>
  <si>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</si>
  <si>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</si>
  <si>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</si>
  <si>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</si>
  <si>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</si>
  <si>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</si>
  <si>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</si>
  <si>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</si>
  <si>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</si>
  <si>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</si>
  <si>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</si>
  <si>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</si>
  <si>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</si>
  <si>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</si>
  <si>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</si>
  <si>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</si>
  <si>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</si>
  <si>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</si>
  <si>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</si>
  <si>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</si>
  <si>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</si>
  <si>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</si>
  <si>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</si>
  <si>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</si>
  <si>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</si>
  <si>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</si>
  <si>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</si>
  <si>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</si>
  <si>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</si>
  <si>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</si>
  <si>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</si>
  <si>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</si>
  <si>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</si>
  <si>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</si>
  <si>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</si>
  <si>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</si>
  <si>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</si>
  <si>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</si>
  <si>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</si>
  <si>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</si>
  <si>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</si>
  <si>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</si>
  <si>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</si>
  <si>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</si>
  <si>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</si>
  <si>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</si>
  <si>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</si>
  <si>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</si>
  <si>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</si>
  <si>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</si>
  <si>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</si>
  <si>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</si>
  <si>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</si>
  <si>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</si>
  <si>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</si>
  <si>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</si>
  <si>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</si>
  <si>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</si>
  <si>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</si>
  <si>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</si>
  <si>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</si>
  <si>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</si>
  <si>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</si>
  <si>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</si>
  <si>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</si>
  <si>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</si>
  <si>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</si>
  <si>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</si>
  <si>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</si>
  <si>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</si>
  <si>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</si>
  <si>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</si>
  <si>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</si>
  <si>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</si>
  <si>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</si>
  <si>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</si>
  <si>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</si>
  <si>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</si>
  <si>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</si>
  <si>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</si>
  <si>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</si>
  <si>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</si>
  <si>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</si>
  <si>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</si>
  <si>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</si>
  <si>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</si>
  <si>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</si>
  <si>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</si>
  <si>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</si>
  <si>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</si>
  <si>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</si>
  <si>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</si>
  <si>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</si>
  <si>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</si>
  <si>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</si>
  <si>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</si>
  <si>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</si>
  <si>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</si>
  <si>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</si>
  <si>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</si>
  <si>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</si>
  <si>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</si>
  <si>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</si>
  <si>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</si>
  <si>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</si>
  <si>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</si>
  <si>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</si>
  <si>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</si>
  <si>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</si>
  <si>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</si>
  <si>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</si>
  <si>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</si>
  <si>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</si>
  <si>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</si>
  <si>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</si>
  <si>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</si>
  <si>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</si>
  <si>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</si>
  <si>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</si>
  <si>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</si>
  <si>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</si>
  <si>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</si>
  <si>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</si>
  <si>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</si>
  <si>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</si>
  <si>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</si>
  <si>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</si>
  <si>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</si>
  <si>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</si>
  <si>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</si>
  <si>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</si>
  <si>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</si>
  <si>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</si>
  <si>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</si>
  <si>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</si>
  <si>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</si>
  <si>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</si>
  <si>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</si>
  <si>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</si>
  <si>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</si>
  <si>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</si>
  <si>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</si>
  <si>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</si>
  <si>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</si>
  <si>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</si>
  <si>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</si>
  <si>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</si>
  <si>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</si>
  <si>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</si>
  <si>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</si>
  <si>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</si>
  <si>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</si>
  <si>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</si>
  <si>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</si>
  <si>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</si>
  <si>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</si>
  <si>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</si>
  <si>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</si>
  <si>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</si>
  <si>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</si>
  <si>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</si>
  <si>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</si>
  <si>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</si>
  <si>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</si>
  <si>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</si>
  <si>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</si>
  <si>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</si>
  <si>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</si>
  <si>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</si>
  <si>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</si>
  <si>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</si>
  <si>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</si>
  <si>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</si>
  <si>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</si>
  <si>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</si>
  <si>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</si>
  <si>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</si>
  <si>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</si>
  <si>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</si>
  <si>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</si>
  <si>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</si>
  <si>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</si>
  <si>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</si>
  <si>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</si>
  <si>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</si>
  <si>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</si>
  <si>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</si>
  <si>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</si>
  <si>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</si>
  <si>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</si>
  <si>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</si>
  <si>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</si>
  <si>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</si>
  <si>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</si>
  <si>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</si>
  <si>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</si>
  <si>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</si>
  <si>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</si>
  <si>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</si>
  <si>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</si>
  <si>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</si>
  <si>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</si>
  <si>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</si>
  <si>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</si>
  <si>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</si>
  <si>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</si>
  <si>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</si>
  <si>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</si>
  <si>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</si>
  <si>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</si>
  <si>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</si>
  <si>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</si>
  <si>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</si>
  <si>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</si>
  <si>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</si>
  <si>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</si>
  <si>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</si>
  <si>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</si>
  <si>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</si>
  <si>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</si>
  <si>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</si>
  <si>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</si>
  <si>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</si>
  <si>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</si>
  <si>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</si>
  <si>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</si>
  <si>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</si>
  <si>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</si>
  <si>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</si>
  <si>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</si>
  <si>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</si>
  <si>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</si>
  <si>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</si>
  <si>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</si>
  <si>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</si>
  <si>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</si>
  <si>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</si>
  <si>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</si>
  <si>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</si>
  <si>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</si>
  <si>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</si>
  <si>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</si>
  <si>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</si>
  <si>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</si>
  <si>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</si>
  <si>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</si>
  <si>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</si>
  <si>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</si>
  <si>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</si>
  <si>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</si>
  <si>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</si>
  <si>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</si>
  <si>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</si>
  <si>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</si>
  <si>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</si>
  <si>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</si>
  <si>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</si>
  <si>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</si>
  <si>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</si>
  <si>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</si>
  <si>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</si>
  <si>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</si>
  <si>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</si>
  <si>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</si>
  <si>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</si>
  <si>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</si>
  <si>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</si>
  <si>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</si>
  <si>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</si>
  <si>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</si>
  <si>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</si>
  <si>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</si>
  <si>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</si>
  <si>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</si>
  <si>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</si>
  <si>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</si>
  <si>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</si>
  <si>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</si>
  <si>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</si>
  <si>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</si>
  <si>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</si>
  <si>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</si>
  <si>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</si>
  <si>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</si>
  <si>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</si>
  <si>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</si>
  <si>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</si>
  <si>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</si>
  <si>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</si>
  <si>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</si>
  <si>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</si>
  <si>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</si>
  <si>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</si>
  <si>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</si>
  <si>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</si>
  <si>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</si>
  <si>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</si>
  <si>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</si>
  <si>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</si>
  <si>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</si>
  <si>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</si>
  <si>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</si>
  <si>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</si>
  <si>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</si>
  <si>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</si>
  <si>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</si>
  <si>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</si>
  <si>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</si>
  <si>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</si>
  <si>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</si>
  <si>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</si>
  <si>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</si>
  <si>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</si>
  <si>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</si>
  <si>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</si>
  <si>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</si>
  <si>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</si>
  <si>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</si>
  <si>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</si>
  <si>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</si>
  <si>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</si>
  <si>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</si>
  <si>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</si>
  <si>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</si>
  <si>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</si>
  <si>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</si>
  <si>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</si>
  <si>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</si>
  <si>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</si>
  <si>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</si>
  <si>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</si>
  <si>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</si>
  <si>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</si>
  <si>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</si>
  <si>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</si>
  <si>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</si>
  <si>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</si>
  <si>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</si>
  <si>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</si>
  <si>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</si>
  <si>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</si>
  <si>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</si>
  <si>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</si>
  <si>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</si>
  <si>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</si>
  <si>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</si>
  <si>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</si>
  <si>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</si>
  <si>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</si>
  <si>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</si>
  <si>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</si>
  <si>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</si>
  <si>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</si>
  <si>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</si>
  <si>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</si>
  <si>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</si>
  <si>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</si>
  <si>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</si>
  <si>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</si>
  <si>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</si>
  <si>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</si>
  <si>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</si>
  <si>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</si>
  <si>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</si>
  <si>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</si>
  <si>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</si>
  <si>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</si>
  <si>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</si>
  <si>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</si>
  <si>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</si>
  <si>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</si>
  <si>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</si>
  <si>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</si>
  <si>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</si>
  <si>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</si>
  <si>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</si>
  <si>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</si>
  <si>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</si>
  <si>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</si>
  <si>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</si>
  <si>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</si>
  <si>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</si>
  <si>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</si>
  <si>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</si>
  <si>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</si>
  <si>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</si>
  <si>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</si>
  <si>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</si>
  <si>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</si>
  <si>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</si>
  <si>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</si>
  <si>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</si>
  <si>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</si>
  <si>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</si>
  <si>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</si>
  <si>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</si>
  <si>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</si>
  <si>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</si>
  <si>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</si>
  <si>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</si>
  <si>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</si>
  <si>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</si>
  <si>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</si>
  <si>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</si>
  <si>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</si>
  <si>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</si>
  <si>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</si>
  <si>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</si>
  <si>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</si>
  <si>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</si>
  <si>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</si>
  <si>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</si>
  <si>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</si>
  <si>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</si>
  <si>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</si>
  <si>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</si>
  <si>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</si>
  <si>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</si>
  <si>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</si>
  <si>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</si>
  <si>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</si>
  <si>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</si>
  <si>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</si>
  <si>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</si>
  <si>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</si>
  <si>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</si>
  <si>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</si>
  <si>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</si>
  <si>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</si>
  <si>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</si>
  <si>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</si>
  <si>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</si>
  <si>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</si>
  <si>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</si>
  <si>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</si>
  <si>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</si>
  <si>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</si>
  <si>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</si>
  <si>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</si>
  <si>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</si>
  <si>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</si>
  <si>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</si>
  <si>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</si>
  <si>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</si>
  <si>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</si>
  <si>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</si>
  <si>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</si>
  <si>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</si>
  <si>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</si>
  <si>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</si>
  <si>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</si>
  <si>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</si>
  <si>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</si>
  <si>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</si>
  <si>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</si>
  <si>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</si>
  <si>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</si>
  <si>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</si>
  <si>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</si>
  <si>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</si>
  <si>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</si>
  <si>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</si>
  <si>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</si>
  <si>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</si>
  <si>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</si>
  <si>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</si>
  <si>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</si>
  <si>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</si>
  <si>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</si>
  <si>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</si>
  <si>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</si>
  <si>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</si>
  <si>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</si>
  <si>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</si>
  <si>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</si>
  <si>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</si>
  <si>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</si>
  <si>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</si>
  <si>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</si>
  <si>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</si>
  <si>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</si>
  <si>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</si>
  <si>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</si>
  <si>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</si>
  <si>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</si>
  <si>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</si>
  <si>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</si>
  <si>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</si>
  <si>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</si>
  <si>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</si>
  <si>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</si>
  <si>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</si>
  <si>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</si>
  <si>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</si>
  <si>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</si>
  <si>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</si>
  <si>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</si>
  <si>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</si>
  <si>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</si>
  <si>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</si>
  <si>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</si>
  <si>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</si>
  <si>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</si>
  <si>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</si>
  <si>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</si>
  <si>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</si>
  <si>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</si>
  <si>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</si>
  <si>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</si>
  <si>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</si>
  <si>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</si>
  <si>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</si>
  <si>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</si>
  <si>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</si>
  <si>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</si>
  <si>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</si>
  <si>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</si>
  <si>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</si>
  <si>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</si>
  <si>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</si>
  <si>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</si>
  <si>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</si>
  <si>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</si>
  <si>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</si>
  <si>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</si>
  <si>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</si>
  <si>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</si>
  <si>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</si>
  <si>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</si>
  <si>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</si>
  <si>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</si>
  <si>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</si>
  <si>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</si>
  <si>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</si>
  <si>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</si>
  <si>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</si>
  <si>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</si>
  <si>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</si>
  <si>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</si>
  <si>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</si>
  <si>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</si>
  <si>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</si>
  <si>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</si>
  <si>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</si>
  <si>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</si>
  <si>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</si>
  <si>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</si>
  <si>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</si>
  <si>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</si>
  <si>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</si>
  <si>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</si>
  <si>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</si>
  <si>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</si>
  <si>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</si>
  <si>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</si>
  <si>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</si>
  <si>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</si>
  <si>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</si>
  <si>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</si>
  <si>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</si>
  <si>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</si>
  <si>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</si>
  <si>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</si>
  <si>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</si>
  <si>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</si>
  <si>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</si>
  <si>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</si>
  <si>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</si>
  <si>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</si>
  <si>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</si>
  <si>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</si>
  <si>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</si>
  <si>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</si>
  <si>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</si>
  <si>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</si>
  <si>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</si>
  <si>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</si>
  <si>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</si>
  <si>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</si>
  <si>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</si>
  <si>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</si>
  <si>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</si>
  <si>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</si>
  <si>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</si>
  <si>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</si>
  <si>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</si>
  <si>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</si>
  <si>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</si>
  <si>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</si>
  <si>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</si>
  <si>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</si>
  <si>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</si>
  <si>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</si>
  <si>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</si>
  <si>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</si>
  <si>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</si>
  <si>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</si>
  <si>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</si>
  <si>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</si>
  <si>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</si>
  <si>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</si>
  <si>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</si>
  <si>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</si>
  <si>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</si>
  <si>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</si>
  <si>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</si>
  <si>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</si>
  <si>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</si>
  <si>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</si>
  <si>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</si>
  <si>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</si>
  <si>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</si>
  <si>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</si>
  <si>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</si>
  <si>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</si>
  <si>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</si>
  <si>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</si>
  <si>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</si>
  <si>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</si>
  <si>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</si>
  <si>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</si>
  <si>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</si>
  <si>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</si>
  <si>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</si>
  <si>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</si>
  <si>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</si>
  <si>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</si>
  <si>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</si>
  <si>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</si>
  <si>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</si>
  <si>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</si>
  <si>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</si>
  <si>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</si>
  <si>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</si>
  <si>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</si>
  <si>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</si>
  <si>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</si>
  <si>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</si>
  <si>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</si>
  <si>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</si>
  <si>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</si>
  <si>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</si>
  <si>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</si>
  <si>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</si>
  <si>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</si>
  <si>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</si>
  <si>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</si>
  <si>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</si>
  <si>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</si>
  <si>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</si>
  <si>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</si>
  <si>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</si>
  <si>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</si>
  <si>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</si>
  <si>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</si>
  <si>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</si>
  <si>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</si>
  <si>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</si>
  <si>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</si>
  <si>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</si>
  <si>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</si>
  <si>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</si>
  <si>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</si>
  <si>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</si>
  <si>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</si>
  <si>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</si>
  <si>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</si>
  <si>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</si>
  <si>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</si>
  <si>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</si>
  <si>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</si>
  <si>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</si>
  <si>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</si>
  <si>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</si>
  <si>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</si>
  <si>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</si>
  <si>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</si>
  <si>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</si>
  <si>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</si>
  <si>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</si>
  <si>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</si>
  <si>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</si>
  <si>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</si>
  <si>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</si>
  <si>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</si>
  <si>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</si>
  <si>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</si>
  <si>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</si>
  <si>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</si>
  <si>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</si>
  <si>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</si>
  <si>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</si>
  <si>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</si>
  <si>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</si>
  <si>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</si>
  <si>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</si>
  <si>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</si>
  <si>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</si>
  <si>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</si>
  <si>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</si>
  <si>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</si>
  <si>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</si>
  <si>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</si>
  <si>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</si>
  <si>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</si>
  <si>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</si>
  <si>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</si>
  <si>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</si>
  <si>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</si>
  <si>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</si>
  <si>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</si>
  <si>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</si>
  <si>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</si>
  <si>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</si>
  <si>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</si>
  <si>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</si>
  <si>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</si>
  <si>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</si>
  <si>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</si>
  <si>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</si>
  <si>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</si>
  <si>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</si>
  <si>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</si>
  <si>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</si>
  <si>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</si>
  <si>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</si>
  <si>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</si>
  <si>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</si>
  <si>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</si>
  <si>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</si>
  <si>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</si>
  <si>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</si>
  <si>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</si>
  <si>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</si>
  <si>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</si>
  <si>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</si>
  <si>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</si>
  <si>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</si>
  <si>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</si>
  <si>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</si>
  <si>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</si>
  <si>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</si>
  <si>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</si>
  <si>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</si>
  <si>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</si>
  <si>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</si>
  <si>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</si>
  <si>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</si>
  <si>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</si>
  <si>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</si>
  <si>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</si>
  <si>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</si>
  <si>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</si>
  <si>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</si>
  <si>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</si>
  <si>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</si>
  <si>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</si>
  <si>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</si>
  <si>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</si>
  <si>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</si>
  <si>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</si>
  <si>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</si>
  <si>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</si>
  <si>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</si>
  <si>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</si>
  <si>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</si>
  <si>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</si>
  <si>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</si>
  <si>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</si>
  <si>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</si>
  <si>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</si>
  <si>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</si>
  <si>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</si>
  <si>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</si>
  <si>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</si>
  <si>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</si>
  <si>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</si>
  <si>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</si>
  <si>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</si>
  <si>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</si>
  <si>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</si>
  <si>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</si>
  <si>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</si>
  <si>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</si>
  <si>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</si>
  <si>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</si>
  <si>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</si>
  <si>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</si>
  <si>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</si>
  <si>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</si>
  <si>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</si>
  <si>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</si>
  <si>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</si>
  <si>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</si>
  <si>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</si>
  <si>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</si>
  <si>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</si>
  <si>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</si>
  <si>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</si>
  <si>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</si>
  <si>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</si>
  <si>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</si>
  <si>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</si>
  <si>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</si>
  <si>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</si>
  <si>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</si>
  <si>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</si>
  <si>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</si>
  <si>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</si>
  <si>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</si>
  <si>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</si>
  <si>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</si>
  <si>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</si>
  <si>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</si>
  <si>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</si>
  <si>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</si>
  <si>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</si>
  <si>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</si>
  <si>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</si>
  <si>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</si>
  <si>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</si>
  <si>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</si>
  <si>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</si>
  <si>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</si>
  <si>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</si>
  <si>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</si>
  <si>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</si>
  <si>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</si>
  <si>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</si>
  <si>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</si>
  <si>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</si>
  <si>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</si>
  <si>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</si>
  <si>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</si>
  <si>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</si>
  <si>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</si>
  <si>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</si>
  <si>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</si>
  <si>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</si>
  <si>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</si>
  <si>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</si>
  <si>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</si>
  <si>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</si>
  <si>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</si>
  <si>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</si>
  <si>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</si>
  <si>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</si>
  <si>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</si>
  <si>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</si>
  <si>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</si>
  <si>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</si>
  <si>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</si>
  <si>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</si>
  <si>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</si>
  <si>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</si>
  <si>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</si>
  <si>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</si>
  <si>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</si>
  <si>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</si>
  <si>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</si>
  <si>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</si>
  <si>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</si>
  <si>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</si>
  <si>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</si>
  <si>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</si>
  <si>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</si>
  <si>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</si>
  <si>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</si>
  <si>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</si>
  <si>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</si>
  <si>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</si>
  <si>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</si>
  <si>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</si>
  <si>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</si>
  <si>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</si>
  <si>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</si>
  <si>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</si>
  <si>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</si>
  <si>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</si>
  <si>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</si>
  <si>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</si>
  <si>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</si>
  <si>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</si>
  <si>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</si>
  <si>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</si>
  <si>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</si>
  <si>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</si>
  <si>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</si>
  <si>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</si>
  <si>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</si>
  <si>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</si>
  <si>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</si>
  <si>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</si>
  <si>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</si>
  <si>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</si>
  <si>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</si>
  <si>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</si>
  <si>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</si>
  <si>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</si>
  <si>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</si>
  <si>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</si>
  <si>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</si>
  <si>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</si>
  <si>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</si>
  <si>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</si>
  <si>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</si>
  <si>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</si>
  <si>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</si>
  <si>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</si>
  <si>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</si>
  <si>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</si>
  <si>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</si>
  <si>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</si>
  <si>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</si>
  <si>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</si>
  <si>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</si>
  <si>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</si>
  <si>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</si>
  <si>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</si>
  <si>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</si>
  <si>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</si>
  <si>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</si>
  <si>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</si>
  <si>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</si>
  <si>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</si>
  <si>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</si>
  <si>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</si>
  <si>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</si>
  <si>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</si>
  <si>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</si>
  <si>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</si>
  <si>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</si>
  <si>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</si>
  <si>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</si>
  <si>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</si>
  <si>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</si>
  <si>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</si>
  <si>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</si>
  <si>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</si>
  <si>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</si>
  <si>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</si>
  <si>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</si>
  <si>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</si>
  <si>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</si>
  <si>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</si>
  <si>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</si>
  <si>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</si>
  <si>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</si>
  <si>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</si>
  <si>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</si>
  <si>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</si>
  <si>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</si>
  <si>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</si>
  <si>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</si>
  <si>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</si>
  <si>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</si>
  <si>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</si>
  <si>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</si>
  <si>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</si>
  <si>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</si>
  <si>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</si>
  <si>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</si>
  <si>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</si>
  <si>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</si>
  <si>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</si>
  <si>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</si>
  <si>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</si>
  <si>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</si>
  <si>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</si>
  <si>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</si>
  <si>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</si>
  <si>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</si>
  <si>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</si>
  <si>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</si>
  <si>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</si>
  <si>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</si>
  <si>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</si>
  <si>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</si>
  <si>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</si>
  <si>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</si>
  <si>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</si>
  <si>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</si>
  <si>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</si>
  <si>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</si>
  <si>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</si>
  <si>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</si>
  <si>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</si>
  <si>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</si>
  <si>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</si>
  <si>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</si>
  <si>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</si>
  <si>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</si>
  <si>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</si>
  <si>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</si>
  <si>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</si>
  <si>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</si>
  <si>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</si>
  <si>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</si>
  <si>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</si>
  <si>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</si>
  <si>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</si>
  <si>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</si>
  <si>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</si>
  <si>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</si>
  <si>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</si>
  <si>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</si>
  <si>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</si>
  <si>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</si>
  <si>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</si>
  <si>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</si>
  <si>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</si>
  <si>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</si>
  <si>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</si>
  <si>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</si>
  <si>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</si>
  <si>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</si>
  <si>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</si>
  <si>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</si>
  <si>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</si>
  <si>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</si>
  <si>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</si>
  <si>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</si>
  <si>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</si>
  <si>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</si>
  <si>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</si>
  <si>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</si>
  <si>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</si>
  <si>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</si>
  <si>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</si>
  <si>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</si>
  <si>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</si>
  <si>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</si>
  <si>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</si>
  <si>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</si>
  <si>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</si>
  <si>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</si>
  <si>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</si>
  <si>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</si>
  <si>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</si>
  <si>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</si>
  <si>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</si>
  <si>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</si>
  <si>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</si>
  <si>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</si>
  <si>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</si>
  <si>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</si>
  <si>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</si>
  <si>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</si>
  <si>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</si>
  <si>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</si>
  <si>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</si>
  <si>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</si>
  <si>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</si>
  <si>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</si>
  <si>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</si>
  <si>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</si>
  <si>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</si>
  <si>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</si>
  <si>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</si>
  <si>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</si>
  <si>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</si>
  <si>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</si>
  <si>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</si>
  <si>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</si>
  <si>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</si>
  <si>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</si>
  <si>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</si>
  <si>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</si>
  <si>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</si>
  <si>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</si>
  <si>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</si>
  <si>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</si>
  <si>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</si>
  <si>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</si>
  <si>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</si>
  <si>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</si>
  <si>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</si>
  <si>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</si>
  <si>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</si>
  <si>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</si>
  <si>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</si>
  <si>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</si>
  <si>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</si>
  <si>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</si>
  <si>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</si>
  <si>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</si>
  <si>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</si>
  <si>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</si>
  <si>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</si>
  <si>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</si>
  <si>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</si>
  <si>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</si>
  <si>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</si>
  <si>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</si>
  <si>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</si>
  <si>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</si>
  <si>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</si>
  <si>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</si>
  <si>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</si>
  <si>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</si>
  <si>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</si>
  <si>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</si>
  <si>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</si>
  <si>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</si>
  <si>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</si>
  <si>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</si>
  <si>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</si>
  <si>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</si>
  <si>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</si>
  <si>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</si>
  <si>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</si>
  <si>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</si>
  <si>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</si>
  <si>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</si>
  <si>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</si>
  <si>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</si>
  <si>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</si>
  <si>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</si>
  <si>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</si>
  <si>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</si>
  <si>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</si>
  <si>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</si>
  <si>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</si>
  <si>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</si>
  <si>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</si>
  <si>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</si>
  <si>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</si>
  <si>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</si>
  <si>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</si>
  <si>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</si>
  <si>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</si>
  <si>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</si>
  <si>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</si>
  <si>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</si>
  <si>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</si>
  <si>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</si>
  <si>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</si>
  <si>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</si>
  <si>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</si>
  <si>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</si>
  <si>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</si>
  <si>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</si>
  <si>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</si>
  <si>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</si>
  <si>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</si>
  <si>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</si>
  <si>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</si>
  <si>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</si>
  <si>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</si>
  <si>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</si>
  <si>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</si>
  <si>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</si>
  <si>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</si>
  <si>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</si>
  <si>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</si>
  <si>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</si>
  <si>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</si>
  <si>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</si>
  <si>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</si>
  <si>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</si>
  <si>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</si>
  <si>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</si>
  <si>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</si>
  <si>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</si>
  <si>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</si>
  <si>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</si>
  <si>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</si>
  <si>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</si>
  <si>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</si>
  <si>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</si>
  <si>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</si>
  <si>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</si>
  <si>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</si>
  <si>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</si>
  <si>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</si>
  <si>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</si>
  <si>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</si>
  <si>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</si>
  <si>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</si>
  <si>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</si>
  <si>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</si>
  <si>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</si>
  <si>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</si>
  <si>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</si>
  <si>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</si>
  <si>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</si>
  <si>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</si>
  <si>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</si>
  <si>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</si>
  <si>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</si>
  <si>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</si>
  <si>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</si>
  <si>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</si>
  <si>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</si>
  <si>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</si>
  <si>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</si>
  <si>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</si>
  <si>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</si>
  <si>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</si>
  <si>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</si>
  <si>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</si>
  <si>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</si>
  <si>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</si>
  <si>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</si>
  <si>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</si>
  <si>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</si>
  <si>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</si>
  <si>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</si>
  <si>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</si>
  <si>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</si>
  <si>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</si>
  <si>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</si>
  <si>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</si>
  <si>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</si>
  <si>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</si>
  <si>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</si>
  <si>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</si>
  <si>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</si>
  <si>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</si>
  <si>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</si>
  <si>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</si>
  <si>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</si>
  <si>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</si>
  <si>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</si>
  <si>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</si>
  <si>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</si>
  <si>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</si>
  <si>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</si>
  <si>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</si>
  <si>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</si>
  <si>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</si>
  <si>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</si>
  <si>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</si>
  <si>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</si>
  <si>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</si>
  <si>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</si>
  <si>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</si>
  <si>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</si>
  <si>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</si>
  <si>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</si>
  <si>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</si>
  <si>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</si>
  <si>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</si>
  <si>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</si>
  <si>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</si>
  <si>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</si>
  <si>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</si>
  <si>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</si>
  <si>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</si>
  <si>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</si>
  <si>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</si>
  <si>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</si>
  <si>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</si>
  <si>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</si>
  <si>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</si>
  <si>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</si>
  <si>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</si>
  <si>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</si>
  <si>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</si>
  <si>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</si>
  <si>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</si>
  <si>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</si>
  <si>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</si>
  <si>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</si>
  <si>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</si>
  <si>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</si>
  <si>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</si>
  <si>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</si>
  <si>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</si>
  <si>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</si>
  <si>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</si>
  <si>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</si>
  <si>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</si>
  <si>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</si>
  <si>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</si>
  <si>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</si>
  <si>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</si>
  <si>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</si>
  <si>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</si>
  <si>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</si>
  <si>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</si>
  <si>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</si>
  <si>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</si>
  <si>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</si>
  <si>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</si>
  <si>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</si>
  <si>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</si>
  <si>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</si>
  <si>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</si>
  <si>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</si>
  <si>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</si>
  <si>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</si>
  <si>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</si>
  <si>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</si>
  <si>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</si>
  <si>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</si>
  <si>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</si>
  <si>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</si>
  <si>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</si>
  <si>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</si>
  <si>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</si>
  <si>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</si>
  <si>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</si>
  <si>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</si>
  <si>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</si>
  <si>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</si>
  <si>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</si>
  <si>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</si>
  <si>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</si>
  <si>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</si>
  <si>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</si>
  <si>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</si>
  <si>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</si>
  <si>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</si>
  <si>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</si>
  <si>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</si>
  <si>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</si>
  <si>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</si>
  <si>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</si>
  <si>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</si>
  <si>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</si>
  <si>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</si>
  <si>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</si>
  <si>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</si>
  <si>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</si>
  <si>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</si>
  <si>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</si>
  <si>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</si>
  <si>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</si>
  <si>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</si>
  <si>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</si>
  <si>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</si>
  <si>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</si>
  <si>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</si>
  <si>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</si>
  <si>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</si>
  <si>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</si>
  <si>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</si>
  <si>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</si>
  <si>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</si>
  <si>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</si>
  <si>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</si>
  <si>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</si>
  <si>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</si>
  <si>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</si>
  <si>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</si>
  <si>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</si>
  <si>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</si>
  <si>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</si>
  <si>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</si>
  <si>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</si>
  <si>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</si>
  <si>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</si>
  <si>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</si>
  <si>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</si>
  <si>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</si>
  <si>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</si>
  <si>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</si>
  <si>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</si>
  <si>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</si>
  <si>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</si>
  <si>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</si>
  <si>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</si>
  <si>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</si>
  <si>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</si>
  <si>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</si>
  <si>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</si>
  <si>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</si>
  <si>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</si>
  <si>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</si>
  <si>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</si>
  <si>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</si>
  <si>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</si>
  <si>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</si>
  <si>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</si>
  <si>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</si>
  <si>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</si>
  <si>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</si>
  <si>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</si>
  <si>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</si>
  <si>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</si>
  <si>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</si>
  <si>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</si>
  <si>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</si>
  <si>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</si>
  <si>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</si>
  <si>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</si>
  <si>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</si>
  <si>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</si>
  <si>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</si>
  <si>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</si>
  <si>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</si>
  <si>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</si>
  <si>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</si>
  <si>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</si>
  <si>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</si>
  <si>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</si>
  <si>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</si>
  <si>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</si>
  <si>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</si>
  <si>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</si>
  <si>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</si>
  <si>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</si>
  <si>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</si>
  <si>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</si>
  <si>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</si>
  <si>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</si>
  <si>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</si>
  <si>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</si>
  <si>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</si>
  <si>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</si>
  <si>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</si>
  <si>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</si>
  <si>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</si>
  <si>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</si>
  <si>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</si>
  <si>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</si>
  <si>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</si>
  <si>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</si>
  <si>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</si>
  <si>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</si>
  <si>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</si>
  <si>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</si>
  <si>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</si>
  <si>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</si>
  <si>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</si>
  <si>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</si>
  <si>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</si>
  <si>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</si>
  <si>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</si>
  <si>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</si>
  <si>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</si>
  <si>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</si>
  <si>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</si>
  <si>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</si>
  <si>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</si>
  <si>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</si>
  <si>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</si>
  <si>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</si>
  <si>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</si>
  <si>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</si>
  <si>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</si>
  <si>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</si>
  <si>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</si>
  <si>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</si>
  <si>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</si>
  <si>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</si>
  <si>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</si>
  <si>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</si>
  <si>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</si>
  <si>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</si>
  <si>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</si>
  <si>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</si>
  <si>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</si>
  <si>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</si>
  <si>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</si>
  <si>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</si>
  <si>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</si>
  <si>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</si>
  <si>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</si>
  <si>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</si>
  <si>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</si>
  <si>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</si>
  <si>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</si>
  <si>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</si>
  <si>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</si>
  <si>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</si>
  <si>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</si>
  <si>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</si>
  <si>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</si>
  <si>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</si>
  <si>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</si>
  <si>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</si>
  <si>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</si>
  <si>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</si>
  <si>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</si>
  <si>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</si>
  <si>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</si>
  <si>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</si>
  <si>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</si>
  <si>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</si>
  <si>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</si>
  <si>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</si>
  <si>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</si>
  <si>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</si>
  <si>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</si>
  <si>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</si>
  <si>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</si>
  <si>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</si>
  <si>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</si>
  <si>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</si>
  <si>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</si>
  <si>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</si>
  <si>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</si>
  <si>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</si>
  <si>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</si>
  <si>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</si>
  <si>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</si>
  <si>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</si>
  <si>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</si>
  <si>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</si>
  <si>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</si>
  <si>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</si>
  <si>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</si>
  <si>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</si>
  <si>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</si>
  <si>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</si>
  <si>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</si>
  <si>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</si>
  <si>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</si>
  <si>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</si>
  <si>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</si>
  <si>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</si>
  <si>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</si>
  <si>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</si>
  <si>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</si>
  <si>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</si>
  <si>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</si>
  <si>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</si>
  <si>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</si>
  <si>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</si>
  <si>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</si>
  <si>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</si>
  <si>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</si>
  <si>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</si>
  <si>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</si>
  <si>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</si>
  <si>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</si>
  <si>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</si>
  <si>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</si>
  <si>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</si>
  <si>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</si>
  <si>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</si>
  <si>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</si>
  <si>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</si>
  <si>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</si>
  <si>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</si>
  <si>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</si>
  <si>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</si>
  <si>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</si>
  <si>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</si>
  <si>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</si>
  <si>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</si>
  <si>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</si>
  <si>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</si>
  <si>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</si>
  <si>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</si>
  <si>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</si>
  <si>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</si>
  <si>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</si>
  <si>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</si>
  <si>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</si>
  <si>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</si>
  <si>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</si>
  <si>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</si>
  <si>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</si>
  <si>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</si>
  <si>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</si>
  <si>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</si>
  <si>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</si>
  <si>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</si>
  <si>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</si>
  <si>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</si>
  <si>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</si>
  <si>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</si>
  <si>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</si>
  <si>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</si>
  <si>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</si>
  <si>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</si>
  <si>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</si>
  <si>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</si>
  <si>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</si>
  <si>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</si>
  <si>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</si>
  <si>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</si>
  <si>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</si>
  <si>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</si>
  <si>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</si>
  <si>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</si>
  <si>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</si>
  <si>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</si>
  <si>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</si>
  <si>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</si>
  <si>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</si>
  <si>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</si>
  <si>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</si>
  <si>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</si>
  <si>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</si>
  <si>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</si>
  <si>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</si>
  <si>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</si>
  <si>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</si>
  <si>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</si>
  <si>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</si>
  <si>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</si>
  <si>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</si>
  <si>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</si>
  <si>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</si>
  <si>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</si>
  <si>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</si>
  <si>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</si>
  <si>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</si>
  <si>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</si>
  <si>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</si>
  <si>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</si>
  <si>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</si>
  <si>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</si>
  <si>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</si>
  <si>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</si>
  <si>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</si>
  <si>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</si>
  <si>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</si>
  <si>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</si>
  <si>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</si>
  <si>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</si>
  <si>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</si>
  <si>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</si>
  <si>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</si>
  <si>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</si>
  <si>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</si>
  <si>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</si>
  <si>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</si>
  <si>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</si>
  <si>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</si>
  <si>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</si>
  <si>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</si>
  <si>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</si>
  <si>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</si>
  <si>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</si>
  <si>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</si>
  <si>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</si>
  <si>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</si>
  <si>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</si>
  <si>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</si>
  <si>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</si>
  <si>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</si>
  <si>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</si>
  <si>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</si>
  <si>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</si>
  <si>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</si>
  <si>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</si>
  <si>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</si>
  <si>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</si>
  <si>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</si>
  <si>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</si>
  <si>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</si>
  <si>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</si>
  <si>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</si>
  <si>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</si>
  <si>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</si>
  <si>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</si>
  <si>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</si>
  <si>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</si>
  <si>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</si>
  <si>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</si>
  <si>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</si>
  <si>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</si>
  <si>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</si>
  <si>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</si>
  <si>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</si>
  <si>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</si>
  <si>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</si>
  <si>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</si>
  <si>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</si>
  <si>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</si>
  <si>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</si>
  <si>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</si>
  <si>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</si>
  <si>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</si>
  <si>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</si>
  <si>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</si>
  <si>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</si>
  <si>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</si>
  <si>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</si>
  <si>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</si>
  <si>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</si>
  <si>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</si>
  <si>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</si>
  <si>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</si>
  <si>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</si>
  <si>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</si>
  <si>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</si>
  <si>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</si>
  <si>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</si>
  <si>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</si>
  <si>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</si>
  <si>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</si>
  <si>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</si>
  <si>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</si>
  <si>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</si>
  <si>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</si>
  <si>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</si>
  <si>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</si>
  <si>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</si>
  <si>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</si>
  <si>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</si>
  <si>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</si>
  <si>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</si>
  <si>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</si>
  <si>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</si>
  <si>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</si>
  <si>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</si>
  <si>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</si>
  <si>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</si>
  <si>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</si>
  <si>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</si>
  <si>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</si>
  <si>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</si>
  <si>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</si>
  <si>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</si>
  <si>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</si>
  <si>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</si>
  <si>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</si>
  <si>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</si>
  <si>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</si>
  <si>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</si>
  <si>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</si>
  <si>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</si>
  <si>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</si>
  <si>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</si>
  <si>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</si>
  <si>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</si>
  <si>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</si>
  <si>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</si>
  <si>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</si>
  <si>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</si>
  <si>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</si>
  <si>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</si>
  <si>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</si>
  <si>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</si>
  <si>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</si>
  <si>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</si>
  <si>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</si>
  <si>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</si>
  <si>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</si>
  <si>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</si>
  <si>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</si>
  <si>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</si>
  <si>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</si>
  <si>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</si>
  <si>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</si>
  <si>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</si>
  <si>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</si>
  <si>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</si>
  <si>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</si>
  <si>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</si>
  <si>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</si>
  <si>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</si>
  <si>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</si>
  <si>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</si>
  <si>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</si>
  <si>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</si>
  <si>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</si>
  <si>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</si>
  <si>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</si>
  <si>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</si>
  <si>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</si>
  <si>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</si>
  <si>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</si>
  <si>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</si>
  <si>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</si>
  <si>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</si>
  <si>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</si>
  <si>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</si>
  <si>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</si>
  <si>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</si>
  <si>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</si>
  <si>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</si>
  <si>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</si>
  <si>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</si>
  <si>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</si>
  <si>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</si>
  <si>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</si>
  <si>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</si>
  <si>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</si>
  <si>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</si>
  <si>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</si>
  <si>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</si>
  <si>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</si>
  <si>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</si>
  <si>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</si>
  <si>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</si>
  <si>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</si>
  <si>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</si>
  <si>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</si>
  <si>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</si>
  <si>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</si>
  <si>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</si>
  <si>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</si>
  <si>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</si>
  <si>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</si>
  <si>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</si>
  <si>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</si>
  <si>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</si>
  <si>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</si>
  <si>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</si>
  <si>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</si>
  <si>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</si>
  <si>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</si>
  <si>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</si>
  <si>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</si>
  <si>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</si>
  <si>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</si>
  <si>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</si>
  <si>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</si>
  <si>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</si>
  <si>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</si>
  <si>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</si>
  <si>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</si>
  <si>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</si>
  <si>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</si>
  <si>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</si>
  <si>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</si>
  <si>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</si>
  <si>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</si>
  <si>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</si>
  <si>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</si>
  <si>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</si>
  <si>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</si>
  <si>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</si>
  <si>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</si>
  <si>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</si>
  <si>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</si>
  <si>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</si>
  <si>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</si>
  <si>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</si>
  <si>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</si>
  <si>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</si>
  <si>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</si>
  <si>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</si>
  <si>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</si>
  <si>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</si>
  <si>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</si>
  <si>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</si>
  <si>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</si>
  <si>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</si>
  <si>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</si>
  <si>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</si>
  <si>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</si>
  <si>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</si>
  <si>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</si>
  <si>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</si>
  <si>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</si>
  <si>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</si>
  <si>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</si>
  <si>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</si>
  <si>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</si>
  <si>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</si>
  <si>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</si>
  <si>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</si>
  <si>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</si>
  <si>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</si>
  <si>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</si>
  <si>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</si>
  <si>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</si>
  <si>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</si>
  <si>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</si>
  <si>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</si>
  <si>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</si>
  <si>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</si>
  <si>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</si>
  <si>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</si>
  <si>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</si>
  <si>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</si>
  <si>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</si>
  <si>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</si>
  <si>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</si>
  <si>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</si>
  <si>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</si>
  <si>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</si>
  <si>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</si>
  <si>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</si>
  <si>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</si>
  <si>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</si>
  <si>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</si>
  <si>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</si>
  <si>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</si>
  <si>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</si>
  <si>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</si>
  <si>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</si>
  <si>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</si>
  <si>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</si>
  <si>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</si>
  <si>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</si>
  <si>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</si>
  <si>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</si>
  <si>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</si>
  <si>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</si>
  <si>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</si>
  <si>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</si>
  <si>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</si>
  <si>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</si>
  <si>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</si>
  <si>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</si>
  <si>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</si>
  <si>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</si>
  <si>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</si>
  <si>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</si>
  <si>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</si>
  <si>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</si>
  <si>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</si>
  <si>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</si>
  <si>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</si>
  <si>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</si>
  <si>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</si>
  <si>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</si>
  <si>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</si>
  <si>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</si>
  <si>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</si>
  <si>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</si>
  <si>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</si>
  <si>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</si>
  <si>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</si>
  <si>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</si>
  <si>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</si>
  <si>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</si>
  <si>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</si>
  <si>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</si>
  <si>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</si>
  <si>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</si>
  <si>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</si>
  <si>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</si>
  <si>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</si>
  <si>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</si>
  <si>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</si>
  <si>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</si>
  <si>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</si>
  <si>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</si>
  <si>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</si>
  <si>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</si>
  <si>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</si>
  <si>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</si>
  <si>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</si>
  <si>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</si>
  <si>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</si>
  <si>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</si>
  <si>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</si>
  <si>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</si>
  <si>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</si>
  <si>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</si>
  <si>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</si>
  <si>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</si>
  <si>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</si>
  <si>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</si>
  <si>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</si>
  <si>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</si>
  <si>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</si>
  <si>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</si>
  <si>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</si>
  <si>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</si>
  <si>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</si>
  <si>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</si>
  <si>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</si>
  <si>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</si>
  <si>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</si>
  <si>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</si>
  <si>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</si>
  <si>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</si>
  <si>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</si>
  <si>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</si>
  <si>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</si>
  <si>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</si>
  <si>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</si>
  <si>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</si>
  <si>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</si>
  <si>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</si>
  <si>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</si>
  <si>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</si>
  <si>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</si>
  <si>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</si>
  <si>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</si>
  <si>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</si>
  <si>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</si>
  <si>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</si>
  <si>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</si>
  <si>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</si>
  <si>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</si>
  <si>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</si>
  <si>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</si>
  <si>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</si>
  <si>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</si>
  <si>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</si>
  <si>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</si>
  <si>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</si>
  <si>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</si>
  <si>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</si>
  <si>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</si>
  <si>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</si>
  <si>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</si>
  <si>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</si>
  <si>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</si>
  <si>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</si>
  <si>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</si>
  <si>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</si>
  <si>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</si>
  <si>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</si>
  <si>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</si>
  <si>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</si>
  <si>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</si>
  <si>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</si>
  <si>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</si>
  <si>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</si>
  <si>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</si>
  <si>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</si>
  <si>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</si>
  <si>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</si>
  <si>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</si>
  <si>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</si>
  <si>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</si>
  <si>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</si>
  <si>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</si>
  <si>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</si>
  <si>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</si>
  <si>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</si>
  <si>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</si>
  <si>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</si>
  <si>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</si>
  <si>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</si>
  <si>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</si>
  <si>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</si>
  <si>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</si>
  <si>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</si>
  <si>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</si>
  <si>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</si>
  <si>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</si>
  <si>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</si>
  <si>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</si>
  <si>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</si>
  <si>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</si>
  <si>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</si>
  <si>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</si>
  <si>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</si>
  <si>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</si>
  <si>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</si>
  <si>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</si>
  <si>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</si>
  <si>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</si>
  <si>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</si>
  <si>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</si>
  <si>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</si>
  <si>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</si>
  <si>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</si>
  <si>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</si>
  <si>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</si>
  <si>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</si>
  <si>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</si>
  <si>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</si>
  <si>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</si>
  <si>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</si>
  <si>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</si>
  <si>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</si>
  <si>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</si>
  <si>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</si>
  <si>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</si>
  <si>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</si>
  <si>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</si>
  <si>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</si>
  <si>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</si>
  <si>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</si>
  <si>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</si>
  <si>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</si>
  <si>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</si>
  <si>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</si>
  <si>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</si>
  <si>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</si>
  <si>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</si>
  <si>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</si>
  <si>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</si>
  <si>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</si>
  <si>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</si>
  <si>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</si>
  <si>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</si>
  <si>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</si>
  <si>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</si>
  <si>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</si>
  <si>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</si>
  <si>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</si>
  <si>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</si>
  <si>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</si>
  <si>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</si>
  <si>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</si>
  <si>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</si>
  <si>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</si>
  <si>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</si>
  <si>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</si>
  <si>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</si>
  <si>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</si>
  <si>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</si>
  <si>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</si>
  <si>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</si>
  <si>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</si>
  <si>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</si>
  <si>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</si>
  <si>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</si>
  <si>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</si>
  <si>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</si>
  <si>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</si>
  <si>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</si>
  <si>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</si>
  <si>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</si>
  <si>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</si>
  <si>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</si>
  <si>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</si>
  <si>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</si>
  <si>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</si>
  <si>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</si>
  <si>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</si>
  <si>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</si>
  <si>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</si>
  <si>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</si>
  <si>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</si>
  <si>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</si>
  <si>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</si>
  <si>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</si>
  <si>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</si>
  <si>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</si>
  <si>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</si>
  <si>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</si>
  <si>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</si>
  <si>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</si>
  <si>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</si>
  <si>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</si>
  <si>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</si>
  <si>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</si>
  <si>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</si>
  <si>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</si>
  <si>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</si>
  <si>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</si>
  <si>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</si>
  <si>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</si>
  <si>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</si>
  <si>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</si>
  <si>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</si>
  <si>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</si>
  <si>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</si>
  <si>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</si>
  <si>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</si>
  <si>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</si>
  <si>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</si>
  <si>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</si>
  <si>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</si>
  <si>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</si>
  <si>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</si>
  <si>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</si>
  <si>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</si>
  <si>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</si>
  <si>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</si>
  <si>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</si>
  <si>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</si>
  <si>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</si>
  <si>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</si>
  <si>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</si>
  <si>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</si>
  <si>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</si>
  <si>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</si>
  <si>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</si>
  <si>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</si>
  <si>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</si>
  <si>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</si>
  <si>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</si>
  <si>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</si>
  <si>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</si>
  <si>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</si>
  <si>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</si>
  <si>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</si>
  <si>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</si>
  <si>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</si>
  <si>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</si>
  <si>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</si>
  <si>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</si>
  <si>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</si>
  <si>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</si>
  <si>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</si>
  <si>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</si>
  <si>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</si>
  <si>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</si>
  <si>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</si>
  <si>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</si>
  <si>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</si>
  <si>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</si>
  <si>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</si>
  <si>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</si>
  <si>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</si>
  <si>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</si>
  <si>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</si>
  <si>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</si>
  <si>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</si>
  <si>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</si>
  <si>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</si>
  <si>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</si>
  <si>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</si>
  <si>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</si>
  <si>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</si>
  <si>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</si>
  <si>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</si>
  <si>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</si>
  <si>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</si>
  <si>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</si>
  <si>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</si>
  <si>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</si>
  <si>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</si>
  <si>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</si>
  <si>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</si>
  <si>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</si>
  <si>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</si>
  <si>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</si>
  <si>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</si>
  <si>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</si>
  <si>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</si>
  <si>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</si>
  <si>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</si>
  <si>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</si>
  <si>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</si>
  <si>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</si>
  <si>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</si>
  <si>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</si>
  <si>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</si>
  <si>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</si>
  <si>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</si>
  <si>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</si>
  <si>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</si>
  <si>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</si>
  <si>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</si>
  <si>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</si>
  <si>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</si>
  <si>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</si>
  <si>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</si>
  <si>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</si>
  <si>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</si>
  <si>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</si>
  <si>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</si>
  <si>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</si>
  <si>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</si>
  <si>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</si>
  <si>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</si>
  <si>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</si>
  <si>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</si>
  <si>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</si>
  <si>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</si>
  <si>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</si>
  <si>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</si>
  <si>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</si>
  <si>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</si>
  <si>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</si>
  <si>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</si>
  <si>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</si>
  <si>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</si>
  <si>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</si>
  <si>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</si>
  <si>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</si>
  <si>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</si>
  <si>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</si>
  <si>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</si>
  <si>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</si>
  <si>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</si>
  <si>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</si>
  <si>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</si>
  <si>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</si>
  <si>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</si>
  <si>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</si>
  <si>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</si>
  <si>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</si>
  <si>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</si>
  <si>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</si>
  <si>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</si>
  <si>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</si>
  <si>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</si>
  <si>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</si>
  <si>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</si>
  <si>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</si>
  <si>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</si>
  <si>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</si>
  <si>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</si>
  <si>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</si>
  <si>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</si>
  <si>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</si>
  <si>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</si>
  <si>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</si>
  <si>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</si>
  <si>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</si>
  <si>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</si>
  <si>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</si>
  <si>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</si>
  <si>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</si>
  <si>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</si>
  <si>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</si>
  <si>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</si>
  <si>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</si>
  <si>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</si>
  <si>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</si>
  <si>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</si>
  <si>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</si>
  <si>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</si>
  <si>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</si>
  <si>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</si>
  <si>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</si>
  <si>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</si>
  <si>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</si>
  <si>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</si>
  <si>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</si>
  <si>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</si>
  <si>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</si>
  <si>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</si>
  <si>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</si>
  <si>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</si>
  <si>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</si>
  <si>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</si>
  <si>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</si>
  <si>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</si>
  <si>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</si>
  <si>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</si>
  <si>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</si>
  <si>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</si>
  <si>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</si>
  <si>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</si>
  <si>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</si>
  <si>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</si>
  <si>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</si>
  <si>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</si>
  <si>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</si>
  <si>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</si>
  <si>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</si>
  <si>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</si>
  <si>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</si>
  <si>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</si>
  <si>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</si>
  <si>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</si>
  <si>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</si>
  <si>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</si>
  <si>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</si>
  <si>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</si>
  <si>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</si>
  <si>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</si>
  <si>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</si>
  <si>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</si>
  <si>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</si>
  <si>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</si>
  <si>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</si>
  <si>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</si>
  <si>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</si>
  <si>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</si>
  <si>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</si>
  <si>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</si>
  <si>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</si>
  <si>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</si>
  <si>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</si>
  <si>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</si>
  <si>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</si>
  <si>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</si>
  <si>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</si>
  <si>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</si>
  <si>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</si>
  <si>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</si>
  <si>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</si>
  <si>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</si>
  <si>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</si>
  <si>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</si>
  <si>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</si>
  <si>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</si>
  <si>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</si>
  <si>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</si>
  <si>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</si>
  <si>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</si>
  <si>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</si>
  <si>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</si>
  <si>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</si>
  <si>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</si>
  <si>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</si>
  <si>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</si>
  <si>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</si>
  <si>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</si>
  <si>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</si>
  <si>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</si>
  <si>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</si>
  <si>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</si>
  <si>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</si>
  <si>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</si>
  <si>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</si>
  <si>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</si>
  <si>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</si>
  <si>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</si>
  <si>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</si>
  <si>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</si>
  <si>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</si>
  <si>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</si>
  <si>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</si>
  <si>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</si>
  <si>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</si>
  <si>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</si>
  <si>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</si>
  <si>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</si>
  <si>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</si>
  <si>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</si>
  <si>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</si>
  <si>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</si>
  <si>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</si>
  <si>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</si>
  <si>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</si>
  <si>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</si>
  <si>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</si>
  <si>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</si>
  <si>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</si>
  <si>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</si>
  <si>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</si>
  <si>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</si>
  <si>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</si>
  <si>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</si>
  <si>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</si>
  <si>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</si>
  <si>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</si>
  <si>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</si>
  <si>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</si>
  <si>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</si>
  <si>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</si>
  <si>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</si>
  <si>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</si>
  <si>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</si>
  <si>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</si>
  <si>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</si>
  <si>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</si>
  <si>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</si>
  <si>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</si>
  <si>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</si>
  <si>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</si>
  <si>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</si>
  <si>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</si>
  <si>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</si>
  <si>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</si>
  <si>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</si>
  <si>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</si>
  <si>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</si>
  <si>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</si>
  <si>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</si>
  <si>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</si>
  <si>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</si>
  <si>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</si>
  <si>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</si>
  <si>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</si>
  <si>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</si>
  <si>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</si>
  <si>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</si>
  <si>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</si>
  <si>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</si>
  <si>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</si>
  <si>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</si>
  <si>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</si>
  <si>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</si>
  <si>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</si>
  <si>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</si>
  <si>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</si>
  <si>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</si>
  <si>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</si>
  <si>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</si>
  <si>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</si>
  <si>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</si>
  <si>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</si>
  <si>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</si>
  <si>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</si>
  <si>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</si>
  <si>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</si>
  <si>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</si>
  <si>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</si>
  <si>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</si>
  <si>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</si>
  <si>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</si>
  <si>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</si>
  <si>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</si>
  <si>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</si>
  <si>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</si>
  <si>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</si>
  <si>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</si>
  <si>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</si>
  <si>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</si>
  <si>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</si>
  <si>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</si>
  <si>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</si>
  <si>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</si>
  <si>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</si>
  <si>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</si>
  <si>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</si>
  <si>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</si>
  <si>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</si>
  <si>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</si>
  <si>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</si>
  <si>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</si>
  <si>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</si>
  <si>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</si>
  <si>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</si>
  <si>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</si>
  <si>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</si>
  <si>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</si>
  <si>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</si>
  <si>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</si>
  <si>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</si>
  <si>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</si>
  <si>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</si>
  <si>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</si>
  <si>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</si>
  <si>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</si>
  <si>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</si>
  <si>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</si>
  <si>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</si>
  <si>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</si>
  <si>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</si>
  <si>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</si>
  <si>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</si>
  <si>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</si>
  <si>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</si>
  <si>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</si>
  <si>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</si>
  <si>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</si>
  <si>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</si>
  <si>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</si>
  <si>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</si>
  <si>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</si>
  <si>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</si>
  <si>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</si>
  <si>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</si>
  <si>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</si>
  <si>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</si>
  <si>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</si>
  <si>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</si>
  <si>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</si>
  <si>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</si>
  <si>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</si>
  <si>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</si>
  <si>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</si>
  <si>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</si>
  <si>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</si>
  <si>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</si>
  <si>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</si>
  <si>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</si>
  <si>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</si>
  <si>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</si>
  <si>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</si>
  <si>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</si>
  <si>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</si>
  <si>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</si>
  <si>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</si>
  <si>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</si>
  <si>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</si>
  <si>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</si>
  <si>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</si>
  <si>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</si>
  <si>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</si>
  <si>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</si>
  <si>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</si>
  <si>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</si>
  <si>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</si>
  <si>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</si>
  <si>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</si>
  <si>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</si>
  <si>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</si>
  <si>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</si>
  <si>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</si>
  <si>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</si>
  <si>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</si>
  <si>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</si>
  <si>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</si>
  <si>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</si>
  <si>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</si>
  <si>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</si>
  <si>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</si>
  <si>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</si>
  <si>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</si>
  <si>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</si>
  <si>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</si>
  <si>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</si>
  <si>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</si>
  <si>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</si>
  <si>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</si>
  <si>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</si>
  <si>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</si>
  <si>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</si>
  <si>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</si>
  <si>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</si>
  <si>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</si>
  <si>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</si>
  <si>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</si>
  <si>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</si>
  <si>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</si>
  <si>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</si>
  <si>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</si>
  <si>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</si>
  <si>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</si>
  <si>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</si>
  <si>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</si>
  <si>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</si>
  <si>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</si>
  <si>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</si>
  <si>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</si>
  <si>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</si>
  <si>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</si>
  <si>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</si>
  <si>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</si>
  <si>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</si>
  <si>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</si>
  <si>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</si>
  <si>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</si>
  <si>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</si>
  <si>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</si>
  <si>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</si>
  <si>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</si>
  <si>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</si>
  <si>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</si>
  <si>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</si>
  <si>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</si>
  <si>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</si>
  <si>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</si>
  <si>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</si>
  <si>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</si>
  <si>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</si>
  <si>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</si>
  <si>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</si>
  <si>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</si>
  <si>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</si>
  <si>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</si>
  <si>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</si>
  <si>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</si>
  <si>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</si>
  <si>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</si>
  <si>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</si>
  <si>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</si>
  <si>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</si>
  <si>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</si>
  <si>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</si>
  <si>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</si>
  <si>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</si>
  <si>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</si>
  <si>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</si>
  <si>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</si>
  <si>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</si>
  <si>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</si>
  <si>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</si>
  <si>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</si>
  <si>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</si>
  <si>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</si>
  <si>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</si>
  <si>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</si>
  <si>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</si>
  <si>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</si>
  <si>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</si>
  <si>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</si>
  <si>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</si>
  <si>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</si>
  <si>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</si>
  <si>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</si>
  <si>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</si>
  <si>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</si>
  <si>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</si>
  <si>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</si>
  <si>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</si>
  <si>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</si>
  <si>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</si>
  <si>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</si>
  <si>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</si>
  <si>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</si>
  <si>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</si>
  <si>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</si>
  <si>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</si>
  <si>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</si>
  <si>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</si>
  <si>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</si>
  <si>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</si>
  <si>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</si>
  <si>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</si>
  <si>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</si>
  <si>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</si>
  <si>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</si>
  <si>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</si>
  <si>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</si>
  <si>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</si>
  <si>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</si>
  <si>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</si>
  <si>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</si>
  <si>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</si>
  <si>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</si>
  <si>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</si>
  <si>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</si>
  <si>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</si>
  <si>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</si>
  <si>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</si>
  <si>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</si>
  <si>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</si>
  <si>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</si>
  <si>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</si>
  <si>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</si>
  <si>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</si>
  <si>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</si>
  <si>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</si>
  <si>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</si>
  <si>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</si>
  <si>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</si>
  <si>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</si>
  <si>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</si>
  <si>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</si>
  <si>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</si>
  <si>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</si>
  <si>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</si>
  <si>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</si>
  <si>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</si>
  <si>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</si>
  <si>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</si>
  <si>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</si>
  <si>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</si>
  <si>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</si>
  <si>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</si>
  <si>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</si>
  <si>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</si>
  <si>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</si>
  <si>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</si>
  <si>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</si>
  <si>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</si>
  <si>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</si>
  <si>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</si>
  <si>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</si>
  <si>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</si>
  <si>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</si>
  <si>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</si>
  <si>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</si>
  <si>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</si>
  <si>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</si>
  <si>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</si>
  <si>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</si>
  <si>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</si>
  <si>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</si>
  <si>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</si>
  <si>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</si>
  <si>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</si>
  <si>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</si>
  <si>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</si>
  <si>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</si>
  <si>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</si>
  <si>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</si>
  <si>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</si>
  <si>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</si>
  <si>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</si>
  <si>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</si>
  <si>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</si>
  <si>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</si>
  <si>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</si>
  <si>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</si>
  <si>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</si>
  <si>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</si>
  <si>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</si>
  <si>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</si>
  <si>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</si>
  <si>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</si>
  <si>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</si>
  <si>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</si>
  <si>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</si>
  <si>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</si>
  <si>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</si>
  <si>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</si>
  <si>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</si>
  <si>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</si>
  <si>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</si>
  <si>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</si>
  <si>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</si>
  <si>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</si>
  <si>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</si>
  <si>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</si>
  <si>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</si>
  <si>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</si>
  <si>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</si>
  <si>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</si>
  <si>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</si>
  <si>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</si>
  <si>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</si>
  <si>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</si>
  <si>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</si>
  <si>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</si>
  <si>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</si>
  <si>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</si>
  <si>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</si>
  <si>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</si>
  <si>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</si>
  <si>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</si>
  <si>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</si>
  <si>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</si>
  <si>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</si>
  <si>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</si>
  <si>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</si>
  <si>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</si>
  <si>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</si>
  <si>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</si>
  <si>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</si>
  <si>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</si>
  <si>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</si>
  <si>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</si>
  <si>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</si>
  <si>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</si>
  <si>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</si>
  <si>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</si>
  <si>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</si>
  <si>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</si>
  <si>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</si>
  <si>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</si>
  <si>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</si>
  <si>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</si>
  <si>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</si>
  <si>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</si>
  <si>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</si>
  <si>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</si>
  <si>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</si>
  <si>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</si>
  <si>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</si>
  <si>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</si>
  <si>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</si>
  <si>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</si>
  <si>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</si>
  <si>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</si>
  <si>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</si>
  <si>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</si>
  <si>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</si>
  <si>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</si>
  <si>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</si>
  <si>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</si>
  <si>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</si>
  <si>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</si>
  <si>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</si>
  <si>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</si>
  <si>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</si>
  <si>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</si>
  <si>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</si>
  <si>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</si>
  <si>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</si>
  <si>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</si>
  <si>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</si>
  <si>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</si>
  <si>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</si>
  <si>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</si>
  <si>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</si>
  <si>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</si>
  <si>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</si>
  <si>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</si>
  <si>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</si>
  <si>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</si>
  <si>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</si>
  <si>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</si>
  <si>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</si>
  <si>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</si>
  <si>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</si>
  <si>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</si>
  <si>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</si>
  <si>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</si>
  <si>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</si>
  <si>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</si>
  <si>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</si>
  <si>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</si>
  <si>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</si>
  <si>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</si>
  <si>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</si>
  <si>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</si>
  <si>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</si>
  <si>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</si>
  <si>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</si>
  <si>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</si>
  <si>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</si>
  <si>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</si>
  <si>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</si>
  <si>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</si>
  <si>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</si>
  <si>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</si>
  <si>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</si>
  <si>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</si>
  <si>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</si>
  <si>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</si>
  <si>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</si>
  <si>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</si>
  <si>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</si>
  <si>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</si>
  <si>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</si>
  <si>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</si>
  <si>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</si>
  <si>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</si>
  <si>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</si>
  <si>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</si>
  <si>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</si>
  <si>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</si>
  <si>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</si>
  <si>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</si>
  <si>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</si>
  <si>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</si>
  <si>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</si>
  <si>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</si>
  <si>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</si>
  <si>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</si>
  <si>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</si>
  <si>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</si>
  <si>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</si>
  <si>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</si>
  <si>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</si>
  <si>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</si>
  <si>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</si>
  <si>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</si>
  <si>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</si>
  <si>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</si>
  <si>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</si>
  <si>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</si>
  <si>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</si>
  <si>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</si>
  <si>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</si>
  <si>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</si>
  <si>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</si>
  <si>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</si>
  <si>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</si>
  <si>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</si>
  <si>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</si>
  <si>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</si>
  <si>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</si>
  <si>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</si>
  <si>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</si>
  <si>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</si>
  <si>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</si>
  <si>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</si>
  <si>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</si>
  <si>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</si>
  <si>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</si>
  <si>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</si>
  <si>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</si>
  <si>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</si>
  <si>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</si>
  <si>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</si>
  <si>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</si>
  <si>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</si>
  <si>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</si>
  <si>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</si>
  <si>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</si>
  <si>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</si>
  <si>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</si>
  <si>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</si>
  <si>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</si>
  <si>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</si>
  <si>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</si>
  <si>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</si>
  <si>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</si>
  <si>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</si>
  <si>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</si>
  <si>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</si>
  <si>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</si>
  <si>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</si>
  <si>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</si>
  <si>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</si>
  <si>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</si>
  <si>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</si>
  <si>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</si>
  <si>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</si>
  <si>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</si>
  <si>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</si>
  <si>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</si>
  <si>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</si>
  <si>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</si>
  <si>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</si>
  <si>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</si>
  <si>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</si>
  <si>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</si>
  <si>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</si>
  <si>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</si>
  <si>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</si>
  <si>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</si>
  <si>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</si>
  <si>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</si>
  <si>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</si>
  <si>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</si>
  <si>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</si>
  <si>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</si>
  <si>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</si>
  <si>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</si>
  <si>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</si>
  <si>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</si>
  <si>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</si>
  <si>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</si>
  <si>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</si>
  <si>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</si>
  <si>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</si>
  <si>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</si>
  <si>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</si>
  <si>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</si>
  <si>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</si>
  <si>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</si>
  <si>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</si>
  <si>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</si>
  <si>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</si>
  <si>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</si>
  <si>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</si>
  <si>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</si>
  <si>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</si>
  <si>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</si>
  <si>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</si>
  <si>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</si>
  <si>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</si>
  <si>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</si>
  <si>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</si>
  <si>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</si>
  <si>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</si>
  <si>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</si>
  <si>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</si>
  <si>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</si>
  <si>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</si>
  <si>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</si>
  <si>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</si>
  <si>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</si>
  <si>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</si>
  <si>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</si>
  <si>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</si>
  <si>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</si>
  <si>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</si>
  <si>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</si>
  <si>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</si>
  <si>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</si>
  <si>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</si>
  <si>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</si>
  <si>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</si>
  <si>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</si>
  <si>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</si>
  <si>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</si>
  <si>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</si>
  <si>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</si>
  <si>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</si>
  <si>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</si>
  <si>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</si>
  <si>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</si>
  <si>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</si>
  <si>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</si>
  <si>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</si>
  <si>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</si>
  <si>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</si>
  <si>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</si>
  <si>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</si>
  <si>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</si>
  <si>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</si>
  <si>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</si>
  <si>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</si>
  <si>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</si>
  <si>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</si>
  <si>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</si>
  <si>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</si>
  <si>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</si>
  <si>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</si>
  <si>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</si>
  <si>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</si>
  <si>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</si>
  <si>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</si>
  <si>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</si>
  <si>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</si>
  <si>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</si>
  <si>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</si>
  <si>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</si>
  <si>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</si>
  <si>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</si>
  <si>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</si>
  <si>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</si>
  <si>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</si>
  <si>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</si>
  <si>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</si>
  <si>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</si>
  <si>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</si>
  <si>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</si>
  <si>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</si>
  <si>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</si>
  <si>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</si>
  <si>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</si>
  <si>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</si>
  <si>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</si>
  <si>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</si>
  <si>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</si>
  <si>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</si>
  <si>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</si>
  <si>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</si>
  <si>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</si>
  <si>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</si>
  <si>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</si>
  <si>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</si>
  <si>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</si>
  <si>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</si>
  <si>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</si>
  <si>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</si>
  <si>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</si>
  <si>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</si>
  <si>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</si>
  <si>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</si>
  <si>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</si>
  <si>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</si>
  <si>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</si>
  <si>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</si>
  <si>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</si>
  <si>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</si>
  <si>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</si>
  <si>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</si>
  <si>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</si>
  <si>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</si>
  <si>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</si>
  <si>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</si>
  <si>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</si>
  <si>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</si>
  <si>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</si>
  <si>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</si>
  <si>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</si>
  <si>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</si>
  <si>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</si>
  <si>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</si>
  <si>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</si>
  <si>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</si>
  <si>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</si>
  <si>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</si>
  <si>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</si>
  <si>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</si>
  <si>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</si>
  <si>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</si>
  <si>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</si>
  <si>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</si>
  <si>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</si>
  <si>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</si>
  <si>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</si>
  <si>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</si>
  <si>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</si>
  <si>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</si>
  <si>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</si>
  <si>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</si>
  <si>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</si>
  <si>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</si>
  <si>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</si>
  <si>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</si>
  <si>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</si>
  <si>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</si>
  <si>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</si>
  <si>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</si>
  <si>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</si>
  <si>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</si>
  <si>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</si>
  <si>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</si>
  <si>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</si>
  <si>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</si>
  <si>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</si>
  <si>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</si>
  <si>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</si>
  <si>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</si>
  <si>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</si>
  <si>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</si>
  <si>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</si>
  <si>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</si>
  <si>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</si>
  <si>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</si>
  <si>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</si>
  <si>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</si>
  <si>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</si>
  <si>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</si>
  <si>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</si>
  <si>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</si>
  <si>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</si>
  <si>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</si>
  <si>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</si>
  <si>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</si>
  <si>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</si>
  <si>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</si>
  <si>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</si>
  <si>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</si>
  <si>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</si>
  <si>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</si>
  <si>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</si>
  <si>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</si>
  <si>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</si>
  <si>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</si>
  <si>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</si>
  <si>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</si>
  <si>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</si>
  <si>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</si>
  <si>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</si>
  <si>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</si>
  <si>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</si>
  <si>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</si>
  <si>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</si>
  <si>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</si>
  <si>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</si>
  <si>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</si>
  <si>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</si>
  <si>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</si>
  <si>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</si>
  <si>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</si>
  <si>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</si>
  <si>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</si>
  <si>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</si>
  <si>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</si>
  <si>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</si>
  <si>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</si>
  <si>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</si>
  <si>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</si>
  <si>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</si>
  <si>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</si>
  <si>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</si>
  <si>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</si>
  <si>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</si>
  <si>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</si>
  <si>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</si>
  <si>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</si>
  <si>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</si>
  <si>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</si>
  <si>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</si>
  <si>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</si>
  <si>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</si>
  <si>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</si>
  <si>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</si>
  <si>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</si>
  <si>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</si>
  <si>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</si>
  <si>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</si>
  <si>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</si>
  <si>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</si>
  <si>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</si>
  <si>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</si>
  <si>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</si>
  <si>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</si>
  <si>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</si>
  <si>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</si>
  <si>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</si>
  <si>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</si>
  <si>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</si>
  <si>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</si>
  <si>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</si>
  <si>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</si>
  <si>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</si>
  <si>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</si>
  <si>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</si>
  <si>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</si>
  <si>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</si>
  <si>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</si>
  <si>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</si>
  <si>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</si>
  <si>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</si>
  <si>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</si>
  <si>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</si>
  <si>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</si>
  <si>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</si>
  <si>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</si>
  <si>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</si>
  <si>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</si>
  <si>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</si>
  <si>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</si>
  <si>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</si>
  <si>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</si>
  <si>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</si>
  <si>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</si>
  <si>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</si>
  <si>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</si>
  <si>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</si>
  <si>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</si>
  <si>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</si>
  <si>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</si>
  <si>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</si>
  <si>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</si>
  <si>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</si>
  <si>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</si>
  <si>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</si>
  <si>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</si>
  <si>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</si>
  <si>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</si>
  <si>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</si>
  <si>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</si>
  <si>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</si>
  <si>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</si>
  <si>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</si>
  <si>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</si>
  <si>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</si>
  <si>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</si>
  <si>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</si>
  <si>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</si>
  <si>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</si>
  <si>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</si>
  <si>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</si>
  <si>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</si>
  <si>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</si>
  <si>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</si>
  <si>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</si>
  <si>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</si>
  <si>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</si>
  <si>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</si>
  <si>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</si>
  <si>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</si>
  <si>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</si>
  <si>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</si>
  <si>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</si>
  <si>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</si>
  <si>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</si>
  <si>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</si>
  <si>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</si>
  <si>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</si>
  <si>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</si>
  <si>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</si>
  <si>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</si>
  <si>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</si>
  <si>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</si>
  <si>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</si>
  <si>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</si>
  <si>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</si>
  <si>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</si>
  <si>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</si>
  <si>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</si>
  <si>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</si>
  <si>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</si>
  <si>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</si>
  <si>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</si>
  <si>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</si>
  <si>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</si>
  <si>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</si>
  <si>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</si>
  <si>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</si>
  <si>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</si>
  <si>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</si>
  <si>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</si>
  <si>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</si>
  <si>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</si>
  <si>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</si>
  <si>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</si>
  <si>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</si>
  <si>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</si>
  <si>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</si>
  <si>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</si>
  <si>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</si>
  <si>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</si>
  <si>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</si>
  <si>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</si>
  <si>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</si>
  <si>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</si>
  <si>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</si>
  <si>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</si>
  <si>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</si>
  <si>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</si>
  <si>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</si>
  <si>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</si>
  <si>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</si>
  <si>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</si>
  <si>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</si>
  <si>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</si>
  <si>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</si>
  <si>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</si>
  <si>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</si>
  <si>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</si>
  <si>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</si>
  <si>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</si>
  <si>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</si>
  <si>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</si>
  <si>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</si>
  <si>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</si>
  <si>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</si>
  <si>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</si>
  <si>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</si>
  <si>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</si>
  <si>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</si>
  <si>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</si>
  <si>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</si>
  <si>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</si>
  <si>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</si>
  <si>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</si>
  <si>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</si>
  <si>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</si>
  <si>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</si>
  <si>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</si>
  <si>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</si>
  <si>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</si>
  <si>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</si>
  <si>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</si>
  <si>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</si>
  <si>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</si>
  <si>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</si>
  <si>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</si>
  <si>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</si>
  <si>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</si>
  <si>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</si>
  <si>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</si>
  <si>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</si>
  <si>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</si>
  <si>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</si>
  <si>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</si>
  <si>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</si>
  <si>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</si>
  <si>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</si>
  <si>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</si>
  <si>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</si>
  <si>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</si>
  <si>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</si>
  <si>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</si>
  <si>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</si>
  <si>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</si>
  <si>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</si>
  <si>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</si>
  <si>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</si>
  <si>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</si>
  <si>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</si>
  <si>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</si>
  <si>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</si>
  <si>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</si>
  <si>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</si>
  <si>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</si>
  <si>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</si>
  <si>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</si>
  <si>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</si>
  <si>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</si>
  <si>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</si>
  <si>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</si>
  <si>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</si>
  <si>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</si>
  <si>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</si>
  <si>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</si>
  <si>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</si>
  <si>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</si>
  <si>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</si>
  <si>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</si>
  <si>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</si>
  <si>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</si>
  <si>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</si>
  <si>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</si>
  <si>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</si>
  <si>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</si>
  <si>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</si>
  <si>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</si>
  <si>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</si>
  <si>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</si>
  <si>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</si>
  <si>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</si>
  <si>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</si>
  <si>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</si>
  <si>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</si>
  <si>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</si>
  <si>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</si>
  <si>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</si>
  <si>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</si>
  <si>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</si>
  <si>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</si>
  <si>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</si>
  <si>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</si>
  <si>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</si>
  <si>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</si>
  <si>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</si>
  <si>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</si>
  <si>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</si>
  <si>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</si>
  <si>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</si>
  <si>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</si>
  <si>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</si>
  <si>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</si>
  <si>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</si>
  <si>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</si>
  <si>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</si>
  <si>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</si>
  <si>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</si>
  <si>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</si>
  <si>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</si>
  <si>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</si>
  <si>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</si>
  <si>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</si>
  <si>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</si>
  <si>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</si>
  <si>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</si>
  <si>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</si>
  <si>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</si>
  <si>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</si>
  <si>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</si>
  <si>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</si>
  <si>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</si>
  <si>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</si>
  <si>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</si>
  <si>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</si>
  <si>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</si>
  <si>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</si>
  <si>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</si>
  <si>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</si>
  <si>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</si>
  <si>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</si>
  <si>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</si>
  <si>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</si>
  <si>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</si>
  <si>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</si>
  <si>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</si>
  <si>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</si>
  <si>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</si>
  <si>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</si>
  <si>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</si>
  <si>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</si>
  <si>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</si>
  <si>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</si>
  <si>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</si>
  <si>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</si>
  <si>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</si>
  <si>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</si>
  <si>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</si>
  <si>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</si>
  <si>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</si>
  <si>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</si>
  <si>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</si>
  <si>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</si>
  <si>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</si>
  <si>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</si>
  <si>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</si>
  <si>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</si>
  <si>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</si>
  <si>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</si>
  <si>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</si>
  <si>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</si>
  <si>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</si>
  <si>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</si>
  <si>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</si>
  <si>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</si>
  <si>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</si>
  <si>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</si>
  <si>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</si>
  <si>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</si>
  <si>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</si>
  <si>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</si>
  <si>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</si>
  <si>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</si>
  <si>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</si>
  <si>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</si>
  <si>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</si>
  <si>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</si>
  <si>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</si>
  <si>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</si>
  <si>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</si>
  <si>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</si>
  <si>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</si>
  <si>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</si>
  <si>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</si>
  <si>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</si>
  <si>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</si>
  <si>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</si>
  <si>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</si>
  <si>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</si>
  <si>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</si>
  <si>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</si>
  <si>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</si>
  <si>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</si>
  <si>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</si>
  <si>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</si>
  <si>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</si>
  <si>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</si>
  <si>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</si>
  <si>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</si>
  <si>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</si>
  <si>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</si>
  <si>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</si>
  <si>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</si>
  <si>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</si>
  <si>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</si>
  <si>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</si>
  <si>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</si>
  <si>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</si>
  <si>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</si>
  <si>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</si>
  <si>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</si>
  <si>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</si>
  <si>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</si>
  <si>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</si>
  <si>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</si>
  <si>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</si>
  <si>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</si>
  <si>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</si>
  <si>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</si>
  <si>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</si>
  <si>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</si>
  <si>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</si>
  <si>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</si>
  <si>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</si>
  <si>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</si>
  <si>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</si>
  <si>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</si>
  <si>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</si>
  <si>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</si>
  <si>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</si>
  <si>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</si>
  <si>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</si>
  <si>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</si>
  <si>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</si>
  <si>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</si>
  <si>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</si>
  <si>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</si>
  <si>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</si>
  <si>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</si>
  <si>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</si>
  <si>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</si>
  <si>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</si>
  <si>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</si>
  <si>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</si>
  <si>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</si>
  <si>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</si>
  <si>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</si>
  <si>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</si>
  <si>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</si>
  <si>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</si>
  <si>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</si>
  <si>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</si>
  <si>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</si>
  <si>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</si>
  <si>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</si>
  <si>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</si>
  <si>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</si>
  <si>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</si>
  <si>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</si>
  <si>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</si>
  <si>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</si>
  <si>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</si>
  <si>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</si>
  <si>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</si>
  <si>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</si>
  <si>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</si>
  <si>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</si>
  <si>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</si>
  <si>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</si>
  <si>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</si>
  <si>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</si>
  <si>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</si>
  <si>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</si>
  <si>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</si>
  <si>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</si>
  <si>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</si>
  <si>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</si>
  <si>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</si>
  <si>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</si>
  <si>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</si>
  <si>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</si>
  <si>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</si>
  <si>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</si>
  <si>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</si>
  <si>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</si>
  <si>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</si>
  <si>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</si>
  <si>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</si>
  <si>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</si>
  <si>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</si>
  <si>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</si>
  <si>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</si>
  <si>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</si>
  <si>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</si>
  <si>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</si>
  <si>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</si>
  <si>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</si>
  <si>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</si>
  <si>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</si>
  <si>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</si>
  <si>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</si>
  <si>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</si>
  <si>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</si>
  <si>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</si>
  <si>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</si>
  <si>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</si>
  <si>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</si>
  <si>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</si>
  <si>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</si>
  <si>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</si>
  <si>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</si>
  <si>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</si>
  <si>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</si>
  <si>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</si>
  <si>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</si>
  <si>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</si>
  <si>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</si>
  <si>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</si>
  <si>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</si>
  <si>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</si>
  <si>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</si>
  <si>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</si>
  <si>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</si>
  <si>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</si>
  <si>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</si>
  <si>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</si>
  <si>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</si>
  <si>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</si>
  <si>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</si>
  <si>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</si>
  <si>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</si>
  <si>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</si>
  <si>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</si>
  <si>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</si>
  <si>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</si>
  <si>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</si>
  <si>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</si>
  <si>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</si>
  <si>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</si>
  <si>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</si>
  <si>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</si>
  <si>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</si>
  <si>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</si>
  <si>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</si>
  <si>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</si>
  <si>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</si>
  <si>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</si>
  <si>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</si>
  <si>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</si>
  <si>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</si>
  <si>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</si>
  <si>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</si>
  <si>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</si>
  <si>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</si>
  <si>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</si>
  <si>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</si>
  <si>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</si>
  <si>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</si>
  <si>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</si>
  <si>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</si>
  <si>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</si>
  <si>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</si>
  <si>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</si>
  <si>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</si>
  <si>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</si>
  <si>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</si>
  <si>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</si>
  <si>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</si>
  <si>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</si>
  <si>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</si>
  <si>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</si>
  <si>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</si>
  <si>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</si>
  <si>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</si>
  <si>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</si>
  <si>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</si>
  <si>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</si>
  <si>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</si>
  <si>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</si>
  <si>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</si>
  <si>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</si>
  <si>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</si>
  <si>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</si>
  <si>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</si>
  <si>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</si>
  <si>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</si>
  <si>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</si>
  <si>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</si>
  <si>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</si>
  <si>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</si>
  <si>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</si>
  <si>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</si>
  <si>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</si>
  <si>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</si>
  <si>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</si>
  <si>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</si>
  <si>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</si>
  <si>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</si>
  <si>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</si>
  <si>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</si>
  <si>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</si>
  <si>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</si>
  <si>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</si>
  <si>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</si>
  <si>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</si>
  <si>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</si>
  <si>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</si>
  <si>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</si>
  <si>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</si>
  <si>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</si>
  <si>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</si>
  <si>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</si>
  <si>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</si>
  <si>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</si>
  <si>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</si>
  <si>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</si>
  <si>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</si>
  <si>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</si>
  <si>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</si>
  <si>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</si>
  <si>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</si>
  <si>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</si>
  <si>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</si>
  <si>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</si>
  <si>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</si>
  <si>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</si>
  <si>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</si>
  <si>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</si>
  <si>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</si>
  <si>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</si>
  <si>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</si>
  <si>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</si>
  <si>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</si>
  <si>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</si>
  <si>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</si>
  <si>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</si>
  <si>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</si>
  <si>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</si>
  <si>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</si>
  <si>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</si>
  <si>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</si>
  <si>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</si>
  <si>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</si>
  <si>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</si>
  <si>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</si>
  <si>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</si>
  <si>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</si>
  <si>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</si>
  <si>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</si>
  <si>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</si>
  <si>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</si>
  <si>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</si>
  <si>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</si>
  <si>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</si>
  <si>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</si>
  <si>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</si>
  <si>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</si>
  <si>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</si>
  <si>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</si>
  <si>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</si>
  <si>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</si>
  <si>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</si>
  <si>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</si>
  <si>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</si>
  <si>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</si>
  <si>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</si>
  <si>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</si>
  <si>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</si>
  <si>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</si>
  <si>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</si>
  <si>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</si>
  <si>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</si>
  <si>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</si>
  <si>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</si>
  <si>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</si>
  <si>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</si>
  <si>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</si>
  <si>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</si>
  <si>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</si>
  <si>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</si>
  <si>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</si>
  <si>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</si>
  <si>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</si>
  <si>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</si>
  <si>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</si>
  <si>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</si>
  <si>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</si>
  <si>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</si>
  <si>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</si>
  <si>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</si>
  <si>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</si>
  <si>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</si>
  <si>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</si>
  <si>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</si>
  <si>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</si>
  <si>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</si>
  <si>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</si>
  <si>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</si>
  <si>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</si>
  <si>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</si>
  <si>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</si>
  <si>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</si>
  <si>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</si>
  <si>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</si>
  <si>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</si>
  <si>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</si>
  <si>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</si>
  <si>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</si>
  <si>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</si>
  <si>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</si>
  <si>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</si>
  <si>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</si>
  <si>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</si>
  <si>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</si>
  <si>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</si>
  <si>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</si>
  <si>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</si>
  <si>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</si>
  <si>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</si>
  <si>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</si>
  <si>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</si>
  <si>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</si>
  <si>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</si>
  <si>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</si>
  <si>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</si>
  <si>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</si>
  <si>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</si>
  <si>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</si>
  <si>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</si>
  <si>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</si>
  <si>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</si>
  <si>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</si>
  <si>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</si>
  <si>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</si>
  <si>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</si>
  <si>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</si>
  <si>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</si>
  <si>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</si>
  <si>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</si>
  <si>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</si>
  <si>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</si>
  <si>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</si>
  <si>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</si>
  <si>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</si>
  <si>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</si>
  <si>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</si>
  <si>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</si>
  <si>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</si>
  <si>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</si>
  <si>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</si>
  <si>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</si>
  <si>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</si>
  <si>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</si>
  <si>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</si>
  <si>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</si>
  <si>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</si>
  <si>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</si>
  <si>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</si>
  <si>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</si>
  <si>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</si>
  <si>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</si>
  <si>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</si>
  <si>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</si>
  <si>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</si>
  <si>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</si>
  <si>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</si>
  <si>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</si>
  <si>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</si>
  <si>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</si>
  <si>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</si>
  <si>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</si>
  <si>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</si>
  <si>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</si>
  <si>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</si>
  <si>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</si>
  <si>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</si>
  <si>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</si>
  <si>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</si>
  <si>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</si>
  <si>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</si>
  <si>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</si>
  <si>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</si>
  <si>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</si>
  <si>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</si>
  <si>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</si>
  <si>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</si>
  <si>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</si>
  <si>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</si>
  <si>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</si>
  <si>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</si>
  <si>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</si>
  <si>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</si>
  <si>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</si>
  <si>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</si>
  <si>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</si>
  <si>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</si>
  <si>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</si>
  <si>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</si>
  <si>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</si>
  <si>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</si>
  <si>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</si>
  <si>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</si>
  <si>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</si>
  <si>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</si>
  <si>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</si>
  <si>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</si>
  <si>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</si>
  <si>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</si>
  <si>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</si>
  <si>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</si>
  <si>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</si>
  <si>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</si>
  <si>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</si>
  <si>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</si>
  <si>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</si>
  <si>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</si>
  <si>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</si>
  <si>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</si>
  <si>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</si>
  <si>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</si>
  <si>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</si>
  <si>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</si>
  <si>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</si>
  <si>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</si>
  <si>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</si>
  <si>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</si>
  <si>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</si>
  <si>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</si>
  <si>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</si>
  <si>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</si>
  <si>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</si>
  <si>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</si>
  <si>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</si>
  <si>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</si>
  <si>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</si>
  <si>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</si>
  <si>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</si>
  <si>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</si>
  <si>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</si>
  <si>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</si>
  <si>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</si>
  <si>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</si>
  <si>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</si>
  <si>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</si>
  <si>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</si>
  <si>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</si>
  <si>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</si>
  <si>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</si>
  <si>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</si>
  <si>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</si>
  <si>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</si>
  <si>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</si>
  <si>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</si>
  <si>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</si>
  <si>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</si>
  <si>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</si>
  <si>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</si>
  <si>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</si>
  <si>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</si>
  <si>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</si>
  <si>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</si>
  <si>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</si>
  <si>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</si>
  <si>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</si>
  <si>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</si>
  <si>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</si>
  <si>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</si>
  <si>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</si>
  <si>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</si>
  <si>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</si>
  <si>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</si>
  <si>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</si>
  <si>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</si>
  <si>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</si>
  <si>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</si>
  <si>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</si>
  <si>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</si>
  <si>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</si>
  <si>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</si>
  <si>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</si>
  <si>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</si>
  <si>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</si>
  <si>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</si>
  <si>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</si>
  <si>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</si>
  <si>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</si>
  <si>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</si>
  <si>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</si>
  <si>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</si>
  <si>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</si>
  <si>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</si>
  <si>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</si>
  <si>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</si>
  <si>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</si>
  <si>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</si>
  <si>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</si>
  <si>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</si>
  <si>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</si>
  <si>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</si>
  <si>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</si>
  <si>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</si>
  <si>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</si>
  <si>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</si>
  <si>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</si>
  <si>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</si>
  <si>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</si>
  <si>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</si>
  <si>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</si>
  <si>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</si>
  <si>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</si>
  <si>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</si>
  <si>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</si>
  <si>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</si>
  <si>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</si>
  <si>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</si>
  <si>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</si>
  <si>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</si>
  <si>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</si>
  <si>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</si>
  <si>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</si>
  <si>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</si>
  <si>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</si>
  <si>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</si>
  <si>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</si>
  <si>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</si>
  <si>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</si>
  <si>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</si>
  <si>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</si>
  <si>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</si>
  <si>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</si>
  <si>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</si>
  <si>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</si>
  <si>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</si>
  <si>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</si>
  <si>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</si>
  <si>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</si>
  <si>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</si>
  <si>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</si>
  <si>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</si>
  <si>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</si>
  <si>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</si>
  <si>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</si>
  <si>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</si>
  <si>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</si>
  <si>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</si>
  <si>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</si>
  <si>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</si>
  <si>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</si>
  <si>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</si>
  <si>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</si>
  <si>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</si>
  <si>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</si>
  <si>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</si>
  <si>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</si>
  <si>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</si>
  <si>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</si>
  <si>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</si>
  <si>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</si>
  <si>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</si>
  <si>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</si>
  <si>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</si>
  <si>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</si>
  <si>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</si>
  <si>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</si>
  <si>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</si>
  <si>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</si>
  <si>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</si>
  <si>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</si>
  <si>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</si>
  <si>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</si>
  <si>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</si>
  <si>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</si>
  <si>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</si>
  <si>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</si>
  <si>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</si>
  <si>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</si>
  <si>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</si>
  <si>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</si>
  <si>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</si>
  <si>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</si>
  <si>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</si>
  <si>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</si>
  <si>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</si>
  <si>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</si>
  <si>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</si>
  <si>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</si>
  <si>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</si>
  <si>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</si>
  <si>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</si>
  <si>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</si>
  <si>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</si>
  <si>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</si>
  <si>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</si>
  <si>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</si>
  <si>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</si>
  <si>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</si>
  <si>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</si>
  <si>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</si>
  <si>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</si>
  <si>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</si>
  <si>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</si>
  <si>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</si>
  <si>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</si>
  <si>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</si>
  <si>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</si>
  <si>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</si>
  <si>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</si>
  <si>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</si>
  <si>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</si>
  <si>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</si>
  <si>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</si>
  <si>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</si>
  <si>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</si>
  <si>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</si>
  <si>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</si>
  <si>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</si>
  <si>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</si>
  <si>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</si>
  <si>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</si>
  <si>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</si>
  <si>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</si>
  <si>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</si>
  <si>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</si>
  <si>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</si>
  <si>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</si>
  <si>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</si>
  <si>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</si>
  <si>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</si>
  <si>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</si>
  <si>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</si>
  <si>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</si>
  <si>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</si>
  <si>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</si>
  <si>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</si>
  <si>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</si>
  <si>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</si>
  <si>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</si>
  <si>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</si>
  <si>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</si>
  <si>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</si>
  <si>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</si>
  <si>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</si>
  <si>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</si>
  <si>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</si>
  <si>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</si>
  <si>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</si>
  <si>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</si>
  <si>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</si>
  <si>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</si>
  <si>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</si>
  <si>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</si>
  <si>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</si>
  <si>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</si>
  <si>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</si>
  <si>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</si>
  <si>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</si>
  <si>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</si>
  <si>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</si>
  <si>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</si>
  <si>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</si>
  <si>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</si>
  <si>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</si>
  <si>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</si>
  <si>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</si>
  <si>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</si>
  <si>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</si>
  <si>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</si>
  <si>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</si>
  <si>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</si>
  <si>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</si>
  <si>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</si>
  <si>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</si>
  <si>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</si>
  <si>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</si>
  <si>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</si>
  <si>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</si>
  <si>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</si>
  <si>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</si>
  <si>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</si>
  <si>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</si>
  <si>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</si>
  <si>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</si>
  <si>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</si>
  <si>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</si>
  <si>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</si>
  <si>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</si>
  <si>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</si>
  <si>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</si>
  <si>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</si>
  <si>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</si>
  <si>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</si>
  <si>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</si>
  <si>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</si>
  <si>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</si>
  <si>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</si>
  <si>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</si>
  <si>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</si>
  <si>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</si>
  <si>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</si>
  <si>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</si>
  <si>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</si>
  <si>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</si>
  <si>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</si>
  <si>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</si>
  <si>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</si>
  <si>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</si>
  <si>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</si>
  <si>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</si>
  <si>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</si>
  <si>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</si>
  <si>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</si>
  <si>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</si>
  <si>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</si>
  <si>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</si>
  <si>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</si>
  <si>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</si>
  <si>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</si>
  <si>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</si>
  <si>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</si>
  <si>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</si>
  <si>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</si>
  <si>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</si>
  <si>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</si>
  <si>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</si>
  <si>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</si>
  <si>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</si>
  <si>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</si>
  <si>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</si>
  <si>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</si>
  <si>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</si>
  <si>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</si>
  <si>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</si>
  <si>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</si>
  <si>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</si>
  <si>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</si>
  <si>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</si>
  <si>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</si>
  <si>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</si>
  <si>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</si>
  <si>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</si>
  <si>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</si>
  <si>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</si>
  <si>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</si>
  <si>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</si>
  <si>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</si>
  <si>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</si>
  <si>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</si>
  <si>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</si>
  <si>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</si>
  <si>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</si>
  <si>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</si>
  <si>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</si>
  <si>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</si>
  <si>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</si>
  <si>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</si>
  <si>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</si>
  <si>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</si>
  <si>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</si>
  <si>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</si>
  <si>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</si>
  <si>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</si>
  <si>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</si>
  <si>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</si>
  <si>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</si>
  <si>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</si>
  <si>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</si>
  <si>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</si>
  <si>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</si>
  <si>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</si>
  <si>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</si>
  <si>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</si>
  <si>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</si>
  <si>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</si>
  <si>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</si>
  <si>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</si>
  <si>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</si>
  <si>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</si>
  <si>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</si>
  <si>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</si>
  <si>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</si>
  <si>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</si>
  <si>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</si>
  <si>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</si>
  <si>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</si>
  <si>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</si>
  <si>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</si>
  <si>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</si>
  <si>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</si>
  <si>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</si>
  <si>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</si>
  <si>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</si>
  <si>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</si>
  <si>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</si>
  <si>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</si>
  <si>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</si>
  <si>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</si>
  <si>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</si>
  <si>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</si>
  <si>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</si>
  <si>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</si>
  <si>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</si>
  <si>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</si>
  <si>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</si>
  <si>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</si>
  <si>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</si>
  <si>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</si>
  <si>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</si>
  <si>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</si>
  <si>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</si>
  <si>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</si>
  <si>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</si>
  <si>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</si>
  <si>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</si>
  <si>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</si>
  <si>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</si>
  <si>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</si>
  <si>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</si>
  <si>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</si>
  <si>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</si>
  <si>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</si>
  <si>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</si>
  <si>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</si>
  <si>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</si>
  <si>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</si>
  <si>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</si>
  <si>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</si>
  <si>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</si>
  <si>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</si>
  <si>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</si>
  <si>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</si>
  <si>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</si>
  <si>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</si>
  <si>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</si>
  <si>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</si>
  <si>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</si>
  <si>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</si>
  <si>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</si>
  <si>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</si>
  <si>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</si>
  <si>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</si>
  <si>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</si>
  <si>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</si>
  <si>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</si>
  <si>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</si>
  <si>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</si>
  <si>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</si>
  <si>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</si>
  <si>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</si>
  <si>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</si>
  <si>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</si>
  <si>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</si>
  <si>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</si>
  <si>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</si>
  <si>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</si>
  <si>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</si>
  <si>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</si>
  <si>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</si>
  <si>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</si>
  <si>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</si>
  <si>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</si>
  <si>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</si>
  <si>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</si>
  <si>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</si>
  <si>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</si>
  <si>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</si>
  <si>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</si>
  <si>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</si>
  <si>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</si>
  <si>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</si>
  <si>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</si>
  <si>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</si>
  <si>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</si>
  <si>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</si>
  <si>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</si>
  <si>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</si>
  <si>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</si>
  <si>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</si>
  <si>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</si>
  <si>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</si>
  <si>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</si>
  <si>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</si>
  <si>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</si>
  <si>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</si>
  <si>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</si>
  <si>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</si>
  <si>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</si>
  <si>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</si>
  <si>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</si>
  <si>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</si>
  <si>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</si>
  <si>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</si>
  <si>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</si>
  <si>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</si>
  <si>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</si>
  <si>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</si>
  <si>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</si>
  <si>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</si>
  <si>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</si>
  <si>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</si>
  <si>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</si>
  <si>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</si>
  <si>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</si>
  <si>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</si>
  <si>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</si>
  <si>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</si>
  <si>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</si>
  <si>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</si>
  <si>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</si>
  <si>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</si>
  <si>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</si>
  <si>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</si>
  <si>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</si>
  <si>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</si>
  <si>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</si>
  <si>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</si>
  <si>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</si>
  <si>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</si>
  <si>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</si>
  <si>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</si>
  <si>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</si>
  <si>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</si>
  <si>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</si>
  <si>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</si>
  <si>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</si>
  <si>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</si>
  <si>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</si>
  <si>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</si>
  <si>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</si>
  <si>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</si>
  <si>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</si>
  <si>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</si>
  <si>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</si>
  <si>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</si>
  <si>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</si>
  <si>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</si>
  <si>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</si>
  <si>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</si>
  <si>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</si>
  <si>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</si>
  <si>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</si>
  <si>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</si>
  <si>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</si>
  <si>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</si>
  <si>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</si>
  <si>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</si>
  <si>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</si>
  <si>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</si>
  <si>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</si>
  <si>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</si>
  <si>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</si>
  <si>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</si>
  <si>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</si>
  <si>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</si>
  <si>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</si>
  <si>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</si>
  <si>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</si>
  <si>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</si>
  <si>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</si>
  <si>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</si>
  <si>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</si>
  <si>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</si>
  <si>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</si>
  <si>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</si>
  <si>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</si>
  <si>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</si>
  <si>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</si>
  <si>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</si>
  <si>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</si>
  <si>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</si>
  <si>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</si>
  <si>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</si>
  <si>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</si>
  <si>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</si>
  <si>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</si>
  <si>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</si>
  <si>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</si>
  <si>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</si>
  <si>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</si>
  <si>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</si>
  <si>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</si>
  <si>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</si>
  <si>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</si>
  <si>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</si>
  <si>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</si>
  <si>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</si>
  <si>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</si>
  <si>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</si>
  <si>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</si>
  <si>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</si>
  <si>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</si>
  <si>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</si>
  <si>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</si>
  <si>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</si>
  <si>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</si>
  <si>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</si>
  <si>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</si>
  <si>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</si>
  <si>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</si>
  <si>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</si>
  <si>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</si>
  <si>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</si>
  <si>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</si>
  <si>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</si>
  <si>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</si>
  <si>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</si>
  <si>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</si>
  <si>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</si>
  <si>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</si>
  <si>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</si>
  <si>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</si>
  <si>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</si>
  <si>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</si>
  <si>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</si>
  <si>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</si>
  <si>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</si>
  <si>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</si>
  <si>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</si>
  <si>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</si>
  <si>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</si>
  <si>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</si>
  <si>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</si>
  <si>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</si>
  <si>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</si>
  <si>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</si>
  <si>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</si>
  <si>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</si>
  <si>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</si>
  <si>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</si>
  <si>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</si>
  <si>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</si>
  <si>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</si>
  <si>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</si>
  <si>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</si>
  <si>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</si>
  <si>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</si>
  <si>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</si>
  <si>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</si>
  <si>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</si>
  <si>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</si>
  <si>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</si>
  <si>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</si>
  <si>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</si>
  <si>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</si>
  <si>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</si>
  <si>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</si>
  <si>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</si>
  <si>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</si>
  <si>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</si>
  <si>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</si>
  <si>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</si>
  <si>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</si>
  <si>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</si>
  <si>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</si>
  <si>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</si>
  <si>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</si>
  <si>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</si>
  <si>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</si>
  <si>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</si>
  <si>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</si>
  <si>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</si>
  <si>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</si>
  <si>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</si>
  <si>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</si>
  <si>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</si>
  <si>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</si>
  <si>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</si>
  <si>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</si>
  <si>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</si>
  <si>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</si>
  <si>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</si>
  <si>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</si>
  <si>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</si>
  <si>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</si>
  <si>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</si>
  <si>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</si>
  <si>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</si>
  <si>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</si>
  <si>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</si>
  <si>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</si>
  <si>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</si>
  <si>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</si>
  <si>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</si>
  <si>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</si>
  <si>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</si>
  <si>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</si>
  <si>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</si>
  <si>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</si>
  <si>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</si>
  <si>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</si>
  <si>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</si>
  <si>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</si>
  <si>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</si>
  <si>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</si>
  <si>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</si>
  <si>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</si>
  <si>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</si>
  <si>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</si>
  <si>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</si>
  <si>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</si>
  <si>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</si>
  <si>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</si>
  <si>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</si>
  <si>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</si>
  <si>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</si>
  <si>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</si>
  <si>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</si>
  <si>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</si>
  <si>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</si>
  <si>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</si>
  <si>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</si>
  <si>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</si>
  <si>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</si>
  <si>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</si>
  <si>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</si>
  <si>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</si>
  <si>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</si>
  <si>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</si>
  <si>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</si>
  <si>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</si>
  <si>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</si>
  <si>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</si>
  <si>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</si>
  <si>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</si>
  <si>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</si>
  <si>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</si>
  <si>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</si>
  <si>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</si>
  <si>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</si>
  <si>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</si>
  <si>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</si>
  <si>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</si>
  <si>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</si>
  <si>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</si>
  <si>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</si>
  <si>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</si>
  <si>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</si>
  <si>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</si>
  <si>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</si>
  <si>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</si>
  <si>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</si>
  <si>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</si>
  <si>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</si>
  <si>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</si>
  <si>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</si>
  <si>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</si>
  <si>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</si>
  <si>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</si>
  <si>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</si>
  <si>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</si>
  <si>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</si>
  <si>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</si>
  <si>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</si>
  <si>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</si>
  <si>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</si>
  <si>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</si>
  <si>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</si>
  <si>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</si>
  <si>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</si>
  <si>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</si>
  <si>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</si>
  <si>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</si>
  <si>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</si>
  <si>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</si>
  <si>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</si>
  <si>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</si>
  <si>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</si>
  <si>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</si>
  <si>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</si>
  <si>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</si>
  <si>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</si>
  <si>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</si>
  <si>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</si>
  <si>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</si>
  <si>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</si>
  <si>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</si>
  <si>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</si>
  <si>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</si>
  <si>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</si>
  <si>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</si>
  <si>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</si>
  <si>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</si>
  <si>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</si>
  <si>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</si>
  <si>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</si>
  <si>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</si>
  <si>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</si>
  <si>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</si>
  <si>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</si>
  <si>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</si>
  <si>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</si>
  <si>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</si>
  <si>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</si>
  <si>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</si>
  <si>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</si>
  <si>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</si>
  <si>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</si>
  <si>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</si>
  <si>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</si>
  <si>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</si>
  <si>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</si>
  <si>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</si>
  <si>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</si>
  <si>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</si>
  <si>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</si>
  <si>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</si>
  <si>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</si>
  <si>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</si>
  <si>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</si>
  <si>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</si>
  <si>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</si>
  <si>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</si>
  <si>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</si>
  <si>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</si>
  <si>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</si>
  <si>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</si>
  <si>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</si>
  <si>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</si>
  <si>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</si>
  <si>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</si>
  <si>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</si>
  <si>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</si>
  <si>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</si>
  <si>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</si>
  <si>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</si>
  <si>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</si>
  <si>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</si>
  <si>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</si>
  <si>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</si>
  <si>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</si>
  <si>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</si>
  <si>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</si>
  <si>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</si>
  <si>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</si>
  <si>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</si>
  <si>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</si>
  <si>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</si>
  <si>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</si>
  <si>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</si>
  <si>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</si>
  <si>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</si>
  <si>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</si>
  <si>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</si>
  <si>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</si>
  <si>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</si>
  <si>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</si>
  <si>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</si>
  <si>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</si>
  <si>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</si>
  <si>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</si>
  <si>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</si>
  <si>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</si>
  <si>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</si>
  <si>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</si>
  <si>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</si>
  <si>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</si>
  <si>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</si>
  <si>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</si>
  <si>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</si>
  <si>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</si>
  <si>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</si>
  <si>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</si>
  <si>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</si>
  <si>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</si>
  <si>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</si>
  <si>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</si>
  <si>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</si>
  <si>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</si>
  <si>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</si>
  <si>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</si>
  <si>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</si>
  <si>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</si>
  <si>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</si>
  <si>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</si>
  <si>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</si>
  <si>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</si>
  <si>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</si>
  <si>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</si>
  <si>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</si>
  <si>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</si>
  <si>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</si>
  <si>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</si>
  <si>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</si>
  <si>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</si>
  <si>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</si>
  <si>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</si>
  <si>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</si>
  <si>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</si>
  <si>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</si>
  <si>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</si>
  <si>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</si>
  <si>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</si>
  <si>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</si>
  <si>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</si>
  <si>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</si>
  <si>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</si>
  <si>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</si>
  <si>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</si>
  <si>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</si>
  <si>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</si>
  <si>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</si>
  <si>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</si>
  <si>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</si>
  <si>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</si>
  <si>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</si>
  <si>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</si>
  <si>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</si>
  <si>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</si>
  <si>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</si>
  <si>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</si>
  <si>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</si>
  <si>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</si>
  <si>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</si>
  <si>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</si>
  <si>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</si>
  <si>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</si>
  <si>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</si>
  <si>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</si>
  <si>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</si>
  <si>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</si>
  <si>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</si>
  <si>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</si>
  <si>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</si>
  <si>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</si>
  <si>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</si>
  <si>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</si>
  <si>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</si>
  <si>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</si>
  <si>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</si>
  <si>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</si>
  <si>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</si>
  <si>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</si>
  <si>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</si>
  <si>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</si>
  <si>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</si>
  <si>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</si>
  <si>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</si>
  <si>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</si>
  <si>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</si>
  <si>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</si>
  <si>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</si>
  <si>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</si>
  <si>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</si>
  <si>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</si>
  <si>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</si>
  <si>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</si>
  <si>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</si>
  <si>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</si>
  <si>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</si>
  <si>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</si>
  <si>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</si>
  <si>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</si>
  <si>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</si>
  <si>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</si>
  <si>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</si>
  <si>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</si>
  <si>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</si>
  <si>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</si>
  <si>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</si>
  <si>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</si>
  <si>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</si>
  <si>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</si>
  <si>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</si>
  <si>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</si>
  <si>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</si>
  <si>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</si>
  <si>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</si>
  <si>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</si>
  <si>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</si>
  <si>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</si>
  <si>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</si>
  <si>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</si>
  <si>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</si>
  <si>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</si>
  <si>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</si>
  <si>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</si>
  <si>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</si>
  <si>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</si>
  <si>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</si>
  <si>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</si>
  <si>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</si>
  <si>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</si>
  <si>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</si>
  <si>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</si>
  <si>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</si>
  <si>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</si>
  <si>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</si>
  <si>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</si>
  <si>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</si>
  <si>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</si>
  <si>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</si>
  <si>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</si>
  <si>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</si>
  <si>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</si>
  <si>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</si>
  <si>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</si>
  <si>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</si>
  <si>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</si>
  <si>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</si>
  <si>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</si>
  <si>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</si>
  <si>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</si>
  <si>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</si>
  <si>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</si>
  <si>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</si>
  <si>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</si>
  <si>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</si>
  <si>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</si>
  <si>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</si>
  <si>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</si>
  <si>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</si>
  <si>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</si>
  <si>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</si>
  <si>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</si>
  <si>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</si>
  <si>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</si>
  <si>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</si>
  <si>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</si>
  <si>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</si>
  <si>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</si>
  <si>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</si>
  <si>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</si>
  <si>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</si>
  <si>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</si>
  <si>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</si>
  <si>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</si>
  <si>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</si>
  <si>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</si>
  <si>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</si>
  <si>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</si>
  <si>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</si>
  <si>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</si>
  <si>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</si>
  <si>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</si>
  <si>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</si>
  <si>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</si>
  <si>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</si>
  <si>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</si>
  <si>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</si>
  <si>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</si>
  <si>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</si>
  <si>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</si>
  <si>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</si>
  <si>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</si>
  <si>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</si>
  <si>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</si>
  <si>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</si>
  <si>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</si>
  <si>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</si>
  <si>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</si>
  <si>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</si>
  <si>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</si>
  <si>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</si>
  <si>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</si>
  <si>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</si>
  <si>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</si>
  <si>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</si>
  <si>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</si>
  <si>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</si>
  <si>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</si>
  <si>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</si>
  <si>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</si>
  <si>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</si>
  <si>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</si>
  <si>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</si>
  <si>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</si>
  <si>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</si>
  <si>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</si>
  <si>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</si>
  <si>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</si>
  <si>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</si>
  <si>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</si>
  <si>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</si>
  <si>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</si>
  <si>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</si>
  <si>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</si>
  <si>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</si>
  <si>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</si>
  <si>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</si>
  <si>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</si>
  <si>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</si>
  <si>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</si>
  <si>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</si>
  <si>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</si>
  <si>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</si>
  <si>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</si>
  <si>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</si>
  <si>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</si>
  <si>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</si>
  <si>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</si>
  <si>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</si>
  <si>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</si>
  <si>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</si>
  <si>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</si>
  <si>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</si>
  <si>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</si>
  <si>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</si>
  <si>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</si>
  <si>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</si>
  <si>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</si>
  <si>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</si>
  <si>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</si>
  <si>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</si>
  <si>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</si>
  <si>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</si>
  <si>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</si>
  <si>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</si>
  <si>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</si>
  <si>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</si>
  <si>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</si>
  <si>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</si>
  <si>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</si>
  <si>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</si>
  <si>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</si>
  <si>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</si>
  <si>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</si>
  <si>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</si>
  <si>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</si>
  <si>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</si>
  <si>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</si>
  <si>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</si>
  <si>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</si>
  <si>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</si>
  <si>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</si>
  <si>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</si>
  <si>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</si>
  <si>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</si>
  <si>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</si>
  <si>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</si>
  <si>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</si>
  <si>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</si>
  <si>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</si>
  <si>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</si>
  <si>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</si>
  <si>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</si>
  <si>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</si>
  <si>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</si>
  <si>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</si>
  <si>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</si>
  <si>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</si>
  <si>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</si>
  <si>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</si>
  <si>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</si>
  <si>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</si>
  <si>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</si>
  <si>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</si>
  <si>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</si>
  <si>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</si>
  <si>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</si>
  <si>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</si>
  <si>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</si>
  <si>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</si>
  <si>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</si>
  <si>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</si>
  <si>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</si>
  <si>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</si>
  <si>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</si>
  <si>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</si>
  <si>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</si>
  <si>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</si>
  <si>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</si>
  <si>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</si>
  <si>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</si>
  <si>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</si>
  <si>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</si>
  <si>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</si>
  <si>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</si>
  <si>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</si>
  <si>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</si>
  <si>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</si>
  <si>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</si>
  <si>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</si>
  <si>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</si>
  <si>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</si>
  <si>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</si>
  <si>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</si>
  <si>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</si>
  <si>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</si>
  <si>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</si>
  <si>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</si>
  <si>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</si>
  <si>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</si>
  <si>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</si>
  <si>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</si>
  <si>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</si>
  <si>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</si>
  <si>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</si>
  <si>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</si>
  <si>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</si>
  <si>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</si>
  <si>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</si>
  <si>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</si>
  <si>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</si>
  <si>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</si>
  <si>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</si>
  <si>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</si>
  <si>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</si>
  <si>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</si>
  <si>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</si>
  <si>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</si>
  <si>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</si>
  <si>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</si>
  <si>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</si>
  <si>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</si>
  <si>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</si>
  <si>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</si>
  <si>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</si>
  <si>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</si>
  <si>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</si>
  <si>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</si>
  <si>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</si>
  <si>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</si>
  <si>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</si>
  <si>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</si>
  <si>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</si>
  <si>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</si>
  <si>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</si>
  <si>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</si>
  <si>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</si>
  <si>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</si>
  <si>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</si>
  <si>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</si>
  <si>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</si>
  <si>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</si>
  <si>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</si>
  <si>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</si>
  <si>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</si>
  <si>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</si>
  <si>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</si>
  <si>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</si>
  <si>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</si>
  <si>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</si>
  <si>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</si>
  <si>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</si>
  <si>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</si>
  <si>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</si>
  <si>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</si>
  <si>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</si>
  <si>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</si>
  <si>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</si>
  <si>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</si>
  <si>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</si>
  <si>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</si>
  <si>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</si>
  <si>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</si>
  <si>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</si>
  <si>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</si>
  <si>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</si>
  <si>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</si>
  <si>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</si>
  <si>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</si>
  <si>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</si>
  <si>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</si>
  <si>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</si>
  <si>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</si>
  <si>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</si>
  <si>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</si>
  <si>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</si>
  <si>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</si>
  <si>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</si>
  <si>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</si>
  <si>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</si>
  <si>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</si>
  <si>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</si>
  <si>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</si>
  <si>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</si>
  <si>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</si>
  <si>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</si>
  <si>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</si>
  <si>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</si>
  <si>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</si>
  <si>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</si>
  <si>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</si>
  <si>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</si>
  <si>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</si>
  <si>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</si>
  <si>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</si>
  <si>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</si>
  <si>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</si>
  <si>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</si>
  <si>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</si>
  <si>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</si>
  <si>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</si>
  <si>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</si>
  <si>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</si>
  <si>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</si>
  <si>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</si>
  <si>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</si>
  <si>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</si>
  <si>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</si>
  <si>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</si>
  <si>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</si>
  <si>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</si>
  <si>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</si>
  <si>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</si>
  <si>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</si>
  <si>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</si>
  <si>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</si>
  <si>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</si>
  <si>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</si>
  <si>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</si>
  <si>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</si>
  <si>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</si>
  <si>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</si>
  <si>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</si>
  <si>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</si>
  <si>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</si>
  <si>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</si>
  <si>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</si>
  <si>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</si>
  <si>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</si>
  <si>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</si>
  <si>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</si>
  <si>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</si>
  <si>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</si>
  <si>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</si>
  <si>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</si>
  <si>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</si>
  <si>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</si>
  <si>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</si>
  <si>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</si>
  <si>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</si>
  <si>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</si>
  <si>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</si>
  <si>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</si>
  <si>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</si>
  <si>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</si>
  <si>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</si>
  <si>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</si>
  <si>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</si>
  <si>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</si>
  <si>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</si>
  <si>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</si>
  <si>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</si>
  <si>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</si>
  <si>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</si>
  <si>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</si>
  <si>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</si>
  <si>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</si>
  <si>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</si>
  <si>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</si>
  <si>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</si>
  <si>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</si>
  <si>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</si>
  <si>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</si>
  <si>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</si>
  <si>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</si>
  <si>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</si>
  <si>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</si>
  <si>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</si>
  <si>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</si>
  <si>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</si>
  <si>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</si>
  <si>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</si>
  <si>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</si>
  <si>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</si>
  <si>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</si>
  <si>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</si>
  <si>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</si>
  <si>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</si>
  <si>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</si>
  <si>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</si>
  <si>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</si>
  <si>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</si>
  <si>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</si>
  <si>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</si>
  <si>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</si>
  <si>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</si>
  <si>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</si>
  <si>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</si>
  <si>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</si>
  <si>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</si>
  <si>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</si>
  <si>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</si>
  <si>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</si>
  <si>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</si>
  <si>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</si>
  <si>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</si>
  <si>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</si>
  <si>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</si>
  <si>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</si>
  <si>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</si>
  <si>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</si>
  <si>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</si>
  <si>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</si>
  <si>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</si>
  <si>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</si>
  <si>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</si>
  <si>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</si>
  <si>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</si>
  <si>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</si>
  <si>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</si>
  <si>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</si>
  <si>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</si>
  <si>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</si>
  <si>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</si>
  <si>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</si>
  <si>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</si>
  <si>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</si>
  <si>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</si>
  <si>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</si>
  <si>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</si>
  <si>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</si>
  <si>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</si>
  <si>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</si>
  <si>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</si>
  <si>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</si>
  <si>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</si>
  <si>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</si>
  <si>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</si>
  <si>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</si>
  <si>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</si>
  <si>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</si>
  <si>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</si>
  <si>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</si>
  <si>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</si>
  <si>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</si>
  <si>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</si>
  <si>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</si>
  <si>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</si>
  <si>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</si>
  <si>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</si>
  <si>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</si>
  <si>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</si>
  <si>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</si>
  <si>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</si>
  <si>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</si>
  <si>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</si>
  <si>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</si>
  <si>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</si>
  <si>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</si>
  <si>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</si>
  <si>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</si>
  <si>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</si>
  <si>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</si>
  <si>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</si>
  <si>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</si>
  <si>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</si>
  <si>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</si>
  <si>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</si>
  <si>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</si>
  <si>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</si>
  <si>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</si>
  <si>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</si>
  <si>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</si>
  <si>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</si>
  <si>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</si>
  <si>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</si>
  <si>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</si>
  <si>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</si>
  <si>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</si>
  <si>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</si>
  <si>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</si>
  <si>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</si>
  <si>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</si>
  <si>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</si>
  <si>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</si>
  <si>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</si>
  <si>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</si>
  <si>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</si>
  <si>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</si>
  <si>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</si>
  <si>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</si>
  <si>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</si>
  <si>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</si>
  <si>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</si>
  <si>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</si>
  <si>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</si>
  <si>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</si>
  <si>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</si>
  <si>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</si>
  <si>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</si>
  <si>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</si>
  <si>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</si>
  <si>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</si>
  <si>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</si>
  <si>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</si>
  <si>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</si>
  <si>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</si>
  <si>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</si>
  <si>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</si>
  <si>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</si>
  <si>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</si>
  <si>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</si>
  <si>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</si>
  <si>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</si>
  <si>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</si>
  <si>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</si>
  <si>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</si>
  <si>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</si>
  <si>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</si>
  <si>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</si>
  <si>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</si>
  <si>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</si>
  <si>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</si>
  <si>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</si>
  <si>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</si>
  <si>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</si>
  <si>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</si>
  <si>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</si>
  <si>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</si>
  <si>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</si>
  <si>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</si>
  <si>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</si>
  <si>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</si>
  <si>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</si>
  <si>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</si>
  <si>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</si>
  <si>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</si>
  <si>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</si>
  <si>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</si>
  <si>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</si>
  <si>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</si>
  <si>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</si>
  <si>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</si>
  <si>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</si>
  <si>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</si>
  <si>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</si>
  <si>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</si>
  <si>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</si>
  <si>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</si>
  <si>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</si>
  <si>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</si>
  <si>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</si>
  <si>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</si>
  <si>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</si>
  <si>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</si>
  <si>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</si>
  <si>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</si>
  <si>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</si>
  <si>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</si>
  <si>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</si>
  <si>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</si>
  <si>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</si>
  <si>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</si>
  <si>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</si>
  <si>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</si>
  <si>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</si>
  <si>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</si>
  <si>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</si>
  <si>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</si>
  <si>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</si>
  <si>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</si>
  <si>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</si>
  <si>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</si>
  <si>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</si>
  <si>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</si>
  <si>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</si>
  <si>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</si>
  <si>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</si>
  <si>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</si>
  <si>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</si>
  <si>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</si>
  <si>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</si>
  <si>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</si>
  <si>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</si>
  <si>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</si>
  <si>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</si>
  <si>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</si>
  <si>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</si>
  <si>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</si>
  <si>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</si>
  <si>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</si>
  <si>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</si>
  <si>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</si>
  <si>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</si>
  <si>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</si>
  <si>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</si>
  <si>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</si>
  <si>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</si>
  <si>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</si>
  <si>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</si>
  <si>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</si>
  <si>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</si>
  <si>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</si>
  <si>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</si>
  <si>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</si>
  <si>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</si>
  <si>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</si>
  <si>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</si>
  <si>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</si>
  <si>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</si>
  <si>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</si>
  <si>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</si>
  <si>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</si>
  <si>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</si>
  <si>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</si>
  <si>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</si>
  <si>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</si>
  <si>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</si>
  <si>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</si>
  <si>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</si>
  <si>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</si>
  <si>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</si>
  <si>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</si>
  <si>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</si>
  <si>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</si>
  <si>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</si>
  <si>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</si>
  <si>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</si>
  <si>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</si>
  <si>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</si>
  <si>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</si>
  <si>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</si>
  <si>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</si>
  <si>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</si>
  <si>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</si>
  <si>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</si>
  <si>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</si>
  <si>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</si>
  <si>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</si>
  <si>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</si>
  <si>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</si>
  <si>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</si>
  <si>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</si>
  <si>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</si>
  <si>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</si>
  <si>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</si>
  <si>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</si>
  <si>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</si>
  <si>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</si>
  <si>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</si>
  <si>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</si>
  <si>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</si>
  <si>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</si>
  <si>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</si>
  <si>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</si>
  <si>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</si>
  <si>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</si>
  <si>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</si>
  <si>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</si>
  <si>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</si>
  <si>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</si>
  <si>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</si>
  <si>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</si>
  <si>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</si>
  <si>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</si>
  <si>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</si>
  <si>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</si>
  <si>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</si>
  <si>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</si>
  <si>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</si>
  <si>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</si>
  <si>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</si>
  <si>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</si>
  <si>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</si>
  <si>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</si>
  <si>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</si>
  <si>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</si>
  <si>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</si>
  <si>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</si>
  <si>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</si>
  <si>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</si>
  <si>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</si>
  <si>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</si>
  <si>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</si>
  <si>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</si>
  <si>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</si>
  <si>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</si>
  <si>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</si>
  <si>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</si>
  <si>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</si>
  <si>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</si>
  <si>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</si>
  <si>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</si>
  <si>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</si>
  <si>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</si>
  <si>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</si>
  <si>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</si>
  <si>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</si>
  <si>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</si>
  <si>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</si>
  <si>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</si>
  <si>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</si>
  <si>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</si>
  <si>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</si>
  <si>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</si>
  <si>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</si>
  <si>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</si>
  <si>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</si>
  <si>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</si>
  <si>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</si>
  <si>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</si>
  <si>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</si>
  <si>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</si>
  <si>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</si>
  <si>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</si>
  <si>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</si>
  <si>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</si>
  <si>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</si>
  <si>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</si>
  <si>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</si>
  <si>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</si>
  <si>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</si>
  <si>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</si>
  <si>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</si>
  <si>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</si>
  <si>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</si>
  <si>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</si>
  <si>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</si>
  <si>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</si>
  <si>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</si>
  <si>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</si>
  <si>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</si>
  <si>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</si>
  <si>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</si>
  <si>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</si>
  <si>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</si>
  <si>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</si>
  <si>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</si>
  <si>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</si>
  <si>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</si>
  <si>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</si>
  <si>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</si>
  <si>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</si>
  <si>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</si>
  <si>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</si>
  <si>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</si>
  <si>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</si>
  <si>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</si>
  <si>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</si>
  <si>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</si>
  <si>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</si>
  <si>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</si>
  <si>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</si>
  <si>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</si>
  <si>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</si>
  <si>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</si>
  <si>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</si>
  <si>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</si>
  <si>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</si>
  <si>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</si>
  <si>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</si>
  <si>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</si>
  <si>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</si>
  <si>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</si>
  <si>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</si>
  <si>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</si>
  <si>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</si>
  <si>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</si>
  <si>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</si>
  <si>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</si>
  <si>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</si>
  <si>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</si>
  <si>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</si>
  <si>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</si>
  <si>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</si>
  <si>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</si>
  <si>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</si>
  <si>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</si>
  <si>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</si>
  <si>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</si>
  <si>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</si>
  <si>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</si>
  <si>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</si>
  <si>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</si>
  <si>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</si>
  <si>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</si>
  <si>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</si>
  <si>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</si>
  <si>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</si>
  <si>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</si>
  <si>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</si>
  <si>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</si>
  <si>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</si>
  <si>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</si>
  <si>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</si>
  <si>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</si>
  <si>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</si>
  <si>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</si>
  <si>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</si>
  <si>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</si>
  <si>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</si>
  <si>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</si>
  <si>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</si>
  <si>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</si>
  <si>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</si>
  <si>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</si>
  <si>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</si>
  <si>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</si>
  <si>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</si>
  <si>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</si>
  <si>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</si>
  <si>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</si>
  <si>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</si>
  <si>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</si>
  <si>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</si>
  <si>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</si>
  <si>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</si>
  <si>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</si>
  <si>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</si>
  <si>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</si>
  <si>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</si>
  <si>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</si>
  <si>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</si>
  <si>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</si>
  <si>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</si>
  <si>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</si>
  <si>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</si>
  <si>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</si>
  <si>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</si>
  <si>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</si>
  <si>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</si>
  <si>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</si>
  <si>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</si>
  <si>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</si>
  <si>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</si>
  <si>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</si>
  <si>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</si>
  <si>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</si>
  <si>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</si>
  <si>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</si>
  <si>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</si>
  <si>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</si>
  <si>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</si>
  <si>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</si>
  <si>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</si>
  <si>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</si>
  <si>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</si>
  <si>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</si>
  <si>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</si>
  <si>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</si>
  <si>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</si>
  <si>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</si>
  <si>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</si>
  <si>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</si>
  <si>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</si>
  <si>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</si>
  <si>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</si>
  <si>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</si>
  <si>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</si>
  <si>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</si>
  <si>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</si>
  <si>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</si>
  <si>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</si>
  <si>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</si>
  <si>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</si>
  <si>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</si>
  <si>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</si>
  <si>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</si>
  <si>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</si>
  <si>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</si>
  <si>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</si>
  <si>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</si>
  <si>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</si>
  <si>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</si>
  <si>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</si>
  <si>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</si>
  <si>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</si>
  <si>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</si>
  <si>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</si>
  <si>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</si>
  <si>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</si>
  <si>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</si>
  <si>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</si>
  <si>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</si>
  <si>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</si>
  <si>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</si>
  <si>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</si>
  <si>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</si>
  <si>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</si>
  <si>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</si>
  <si>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</si>
  <si>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</si>
  <si>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</si>
  <si>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</si>
  <si>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</si>
  <si>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</si>
  <si>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</si>
  <si>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</si>
  <si>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</si>
  <si>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</si>
  <si>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</si>
  <si>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</si>
  <si>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</si>
  <si>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</si>
  <si>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</si>
  <si>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</si>
  <si>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</si>
  <si>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</si>
  <si>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</si>
  <si>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</si>
  <si>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</si>
  <si>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</si>
  <si>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</si>
  <si>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</si>
  <si>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</si>
  <si>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</si>
  <si>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</si>
  <si>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</si>
  <si>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</si>
  <si>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</si>
  <si>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</si>
  <si>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</si>
  <si>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</si>
  <si>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</si>
  <si>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</si>
  <si>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</si>
  <si>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</si>
  <si>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</si>
  <si>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</si>
  <si>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</si>
  <si>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</si>
  <si>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</si>
  <si>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</si>
  <si>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</si>
  <si>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</si>
  <si>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</si>
  <si>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</si>
  <si>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</si>
  <si>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</si>
  <si>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</si>
  <si>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</si>
  <si>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</si>
  <si>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</si>
  <si>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</si>
  <si>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</si>
  <si>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</si>
  <si>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</si>
  <si>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</si>
  <si>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</si>
  <si>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</si>
  <si>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</si>
  <si>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</si>
  <si>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</si>
  <si>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</si>
  <si>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</si>
  <si>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</si>
  <si>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</si>
  <si>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</si>
  <si>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</si>
  <si>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</si>
  <si>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</si>
  <si>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</si>
  <si>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</si>
  <si>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</si>
  <si>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</si>
  <si>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</si>
  <si>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</si>
  <si>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</si>
  <si>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</si>
  <si>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</si>
  <si>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</si>
  <si>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</si>
  <si>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</si>
  <si>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</si>
  <si>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</si>
  <si>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</si>
  <si>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</si>
  <si>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</si>
  <si>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</si>
  <si>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</si>
  <si>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</si>
  <si>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</si>
  <si>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</si>
  <si>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</si>
  <si>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</si>
  <si>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</si>
  <si>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</si>
  <si>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</si>
  <si>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</si>
  <si>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</si>
  <si>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</si>
  <si>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</si>
  <si>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</si>
  <si>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</si>
  <si>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</si>
  <si>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</si>
  <si>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</si>
  <si>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</si>
  <si>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</si>
  <si>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</si>
  <si>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</si>
  <si>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</si>
  <si>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</si>
  <si>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</si>
  <si>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</si>
  <si>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</si>
  <si>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</si>
  <si>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</si>
  <si>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</si>
  <si>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</si>
  <si>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</si>
  <si>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</si>
  <si>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</si>
  <si>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</si>
  <si>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</si>
  <si>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</si>
  <si>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</si>
  <si>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</si>
  <si>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</si>
  <si>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</si>
  <si>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</si>
  <si>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</si>
  <si>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</si>
  <si>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</si>
  <si>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</si>
  <si>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</si>
  <si>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</si>
  <si>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</si>
  <si>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</si>
  <si>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</si>
  <si>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</si>
  <si>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</si>
  <si>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</si>
  <si>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</si>
  <si>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</si>
  <si>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</si>
  <si>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</si>
  <si>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</si>
  <si>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</si>
  <si>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</si>
  <si>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</si>
  <si>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</si>
  <si>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</si>
  <si>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</si>
  <si>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</si>
  <si>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</si>
  <si>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</si>
  <si>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</si>
  <si>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</si>
  <si>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</si>
  <si>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</si>
  <si>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</si>
  <si>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</si>
  <si>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</si>
  <si>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</si>
  <si>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</si>
  <si>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</si>
  <si>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</si>
  <si>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</si>
  <si>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</si>
  <si>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</si>
  <si>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</si>
  <si>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</si>
  <si>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</si>
  <si>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</si>
  <si>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</si>
  <si>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</si>
  <si>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</si>
  <si>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</si>
  <si>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</si>
  <si>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</si>
  <si>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</si>
  <si>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</si>
  <si>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</si>
  <si>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</si>
  <si>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</si>
  <si>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</si>
  <si>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</si>
  <si>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</si>
  <si>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</si>
  <si>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</si>
  <si>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</si>
  <si>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</si>
  <si>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</si>
  <si>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</si>
  <si>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</si>
  <si>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</si>
  <si>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</si>
  <si>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</si>
  <si>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</si>
  <si>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</si>
  <si>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</si>
  <si>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</si>
  <si>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</si>
  <si>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</si>
  <si>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</si>
  <si>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</si>
  <si>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</si>
  <si>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</si>
  <si>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</si>
  <si>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</si>
  <si>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</si>
  <si>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</si>
  <si>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</si>
  <si>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</si>
  <si>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</si>
  <si>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</si>
  <si>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</si>
  <si>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</si>
  <si>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</si>
  <si>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</si>
  <si>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</si>
  <si>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</si>
  <si>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</si>
  <si>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</si>
  <si>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</si>
  <si>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</si>
  <si>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</si>
  <si>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</si>
  <si>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</si>
  <si>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</si>
  <si>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</si>
  <si>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</si>
  <si>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</si>
  <si>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</si>
  <si>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</si>
  <si>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</si>
  <si>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</si>
  <si>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</si>
  <si>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</si>
  <si>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</si>
  <si>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</si>
  <si>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</si>
  <si>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</si>
  <si>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</si>
  <si>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</si>
  <si>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</si>
  <si>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</si>
  <si>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</si>
  <si>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</si>
  <si>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</si>
  <si>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</si>
  <si>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</si>
  <si>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</si>
  <si>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</si>
  <si>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</si>
  <si>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</si>
  <si>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</si>
  <si>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</si>
  <si>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</si>
  <si>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</si>
  <si>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</si>
  <si>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</si>
  <si>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</si>
  <si>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</si>
  <si>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</si>
  <si>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</si>
  <si>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</si>
  <si>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</si>
  <si>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</si>
  <si>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</si>
  <si>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</si>
  <si>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</si>
  <si>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</si>
  <si>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</si>
  <si>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</si>
  <si>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</si>
  <si>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</si>
  <si>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</si>
  <si>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</si>
  <si>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</si>
  <si>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</si>
  <si>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</si>
  <si>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</si>
  <si>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</si>
  <si>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</si>
  <si>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</si>
  <si>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</si>
  <si>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</si>
  <si>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</si>
  <si>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</si>
  <si>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</si>
  <si>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</si>
  <si>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</si>
  <si>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</si>
  <si>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</si>
  <si>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</si>
  <si>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</si>
  <si>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</si>
  <si>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</si>
  <si>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</si>
  <si>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</si>
  <si>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</si>
  <si>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</si>
  <si>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</si>
  <si>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</si>
  <si>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</si>
  <si>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</si>
  <si>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</si>
  <si>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</si>
  <si>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</si>
  <si>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</si>
  <si>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</si>
  <si>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</si>
  <si>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</si>
  <si>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</si>
  <si>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</si>
  <si>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</si>
  <si>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</si>
  <si>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</si>
  <si>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</si>
  <si>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</si>
  <si>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</si>
  <si>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</si>
  <si>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</si>
  <si>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</si>
  <si>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</si>
  <si>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</si>
  <si>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</si>
  <si>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</si>
  <si>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</si>
  <si>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</si>
  <si>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</si>
  <si>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</si>
  <si>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</si>
  <si>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</si>
  <si>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</si>
  <si>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</si>
  <si>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</si>
  <si>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</si>
  <si>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</si>
  <si>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</si>
  <si>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</si>
  <si>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</si>
  <si>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</si>
  <si>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</si>
  <si>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</si>
  <si>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</si>
  <si>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</si>
  <si>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</si>
  <si>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</si>
  <si>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</si>
  <si>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</si>
  <si>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</si>
  <si>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</si>
  <si>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</si>
  <si>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</si>
  <si>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</si>
  <si>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</si>
  <si>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</si>
  <si>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</si>
  <si>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</si>
  <si>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</si>
  <si>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</si>
  <si>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</si>
  <si>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</si>
  <si>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</si>
  <si>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</si>
  <si>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</si>
  <si>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</si>
  <si>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</si>
  <si>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</si>
  <si>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</si>
  <si>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</si>
  <si>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</si>
  <si>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</si>
  <si>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</si>
  <si>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</si>
  <si>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</si>
  <si>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</si>
  <si>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</si>
  <si>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</si>
  <si>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</si>
  <si>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</si>
  <si>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</si>
  <si>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</si>
  <si>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</si>
  <si>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</si>
  <si>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</si>
  <si>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</si>
  <si>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</si>
  <si>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</si>
  <si>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</si>
  <si>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</si>
  <si>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</si>
  <si>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</si>
  <si>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</si>
  <si>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</si>
  <si>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</si>
  <si>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</si>
  <si>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</si>
  <si>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</si>
  <si>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</si>
  <si>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</si>
  <si>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</si>
  <si>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</si>
  <si>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</si>
  <si>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</si>
  <si>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</si>
  <si>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</si>
  <si>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</si>
  <si>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</si>
  <si>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</si>
  <si>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</si>
  <si>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</si>
  <si>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</si>
  <si>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</si>
  <si>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</si>
  <si>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</si>
  <si>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</si>
  <si>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</si>
  <si>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</si>
  <si>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</si>
  <si>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</si>
  <si>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</si>
  <si>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</si>
  <si>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</si>
  <si>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</si>
  <si>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</si>
  <si>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</si>
  <si>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</si>
  <si>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</si>
  <si>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</si>
  <si>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</si>
  <si>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</si>
  <si>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</si>
  <si>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</si>
  <si>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</si>
  <si>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</si>
  <si>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</si>
  <si>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</si>
  <si>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</si>
  <si>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</si>
  <si>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</si>
  <si>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</si>
  <si>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</si>
  <si>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</si>
  <si>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</si>
  <si>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</si>
  <si>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</si>
  <si>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</si>
  <si>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</si>
  <si>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</si>
  <si>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</si>
  <si>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</si>
  <si>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</si>
  <si>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</si>
  <si>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</si>
  <si>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</si>
  <si>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</si>
  <si>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</si>
  <si>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</si>
  <si>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</si>
  <si>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</si>
  <si>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</si>
  <si>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</si>
  <si>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</si>
  <si>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</si>
  <si>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</si>
  <si>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</si>
  <si>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</si>
  <si>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</si>
  <si>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</si>
  <si>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</si>
  <si>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</si>
  <si>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</si>
  <si>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</si>
  <si>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</si>
  <si>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</si>
  <si>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</si>
  <si>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</si>
  <si>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</si>
  <si>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</si>
  <si>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</si>
  <si>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</si>
  <si>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</si>
  <si>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</si>
  <si>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</si>
  <si>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</si>
  <si>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</si>
  <si>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</si>
  <si>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</si>
  <si>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</si>
  <si>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</si>
  <si>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</si>
  <si>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</si>
  <si>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</si>
  <si>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</si>
  <si>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</si>
  <si>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</si>
  <si>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</si>
  <si>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</si>
  <si>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</si>
  <si>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</si>
  <si>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</si>
  <si>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</si>
  <si>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</si>
  <si>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</si>
  <si>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</si>
  <si>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</si>
  <si>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</si>
  <si>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</si>
  <si>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</si>
  <si>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</si>
  <si>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</si>
  <si>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</si>
  <si>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</si>
  <si>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</si>
  <si>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</si>
  <si>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</si>
  <si>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</si>
  <si>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</si>
  <si>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</si>
  <si>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</si>
  <si>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</si>
  <si>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</si>
  <si>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</si>
  <si>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</si>
  <si>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</si>
  <si>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</si>
  <si>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</si>
  <si>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</si>
  <si>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</si>
  <si>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</si>
  <si>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</si>
  <si>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</si>
  <si>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</si>
  <si>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</si>
  <si>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</si>
  <si>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</si>
  <si>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</si>
  <si>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</si>
  <si>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</si>
  <si>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</si>
  <si>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</si>
  <si>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</si>
  <si>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</si>
  <si>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</si>
  <si>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</si>
  <si>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</si>
  <si>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</si>
  <si>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</si>
  <si>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</si>
  <si>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</si>
  <si>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</si>
  <si>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</si>
  <si>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</si>
  <si>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</si>
  <si>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</si>
  <si>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</si>
  <si>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</si>
  <si>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</si>
  <si>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</si>
  <si>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</si>
  <si>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</si>
  <si>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</si>
  <si>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</si>
  <si>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</si>
  <si>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</si>
  <si>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</si>
  <si>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</si>
  <si>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</si>
  <si>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</si>
  <si>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</si>
  <si>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</si>
  <si>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</si>
  <si>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</si>
  <si>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</si>
  <si>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</si>
  <si>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</si>
  <si>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</si>
  <si>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</si>
  <si>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</si>
  <si>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</si>
  <si>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</si>
  <si>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</si>
  <si>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</si>
  <si>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</si>
  <si>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</si>
  <si>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</si>
  <si>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</si>
  <si>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</si>
  <si>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</si>
  <si>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</si>
  <si>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</si>
  <si>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</si>
  <si>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</si>
  <si>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</si>
  <si>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</si>
  <si>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</si>
  <si>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</si>
  <si>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</si>
  <si>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</si>
  <si>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</si>
  <si>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</si>
  <si>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</si>
  <si>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</si>
  <si>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</si>
  <si>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</si>
  <si>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</si>
  <si>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</si>
  <si>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</si>
  <si>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</si>
  <si>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</si>
  <si>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</si>
  <si>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</si>
  <si>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</si>
  <si>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</si>
  <si>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</si>
  <si>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</si>
  <si>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</si>
  <si>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</si>
  <si>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</si>
  <si>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</si>
  <si>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</si>
  <si>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</si>
  <si>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</si>
  <si>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</si>
  <si>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</si>
  <si>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</si>
  <si>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</si>
  <si>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</si>
  <si>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</si>
  <si>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</si>
  <si>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</si>
  <si>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</si>
  <si>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</si>
  <si>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</si>
  <si>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</si>
  <si>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</si>
  <si>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</si>
  <si>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</si>
  <si>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</si>
  <si>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</si>
  <si>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</si>
  <si>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</si>
  <si>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</si>
  <si>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</si>
  <si>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</si>
  <si>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</si>
  <si>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</si>
  <si>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</si>
  <si>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</si>
  <si>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</si>
  <si>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</si>
  <si>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</si>
  <si>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</si>
  <si>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</si>
  <si>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</si>
  <si>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</si>
  <si>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</si>
  <si>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</si>
  <si>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</si>
  <si>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</si>
  <si>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</si>
  <si>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</si>
  <si>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</si>
  <si>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</si>
  <si>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</si>
  <si>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</si>
  <si>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</si>
  <si>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</si>
  <si>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</si>
  <si>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</si>
  <si>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</si>
  <si>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</si>
  <si>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</si>
  <si>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</si>
  <si>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</si>
  <si>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</si>
  <si>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</si>
  <si>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</si>
  <si>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</si>
  <si>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</si>
  <si>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</si>
  <si>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</si>
  <si>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</si>
  <si>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</si>
  <si>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</si>
  <si>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</si>
  <si>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</si>
  <si>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</si>
  <si>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</si>
  <si>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</si>
  <si>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</si>
  <si>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</si>
  <si>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</si>
  <si>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</si>
  <si>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</si>
  <si>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</si>
  <si>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</si>
  <si>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</si>
  <si>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</si>
  <si>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</si>
  <si>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</si>
  <si>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</si>
  <si>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</si>
  <si>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</si>
  <si>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</si>
  <si>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</si>
  <si>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</si>
  <si>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</si>
  <si>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</si>
  <si>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</si>
  <si>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</si>
  <si>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</si>
  <si>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</si>
  <si>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</si>
  <si>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</si>
  <si>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</si>
  <si>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</si>
  <si>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</si>
  <si>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</si>
  <si>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</si>
  <si>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</si>
  <si>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</si>
  <si>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</si>
  <si>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</si>
  <si>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</si>
  <si>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</si>
  <si>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</si>
  <si>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</si>
  <si>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</si>
  <si>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</si>
  <si>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</si>
  <si>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</si>
  <si>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</si>
  <si>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</si>
  <si>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</si>
  <si>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</si>
  <si>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</si>
  <si>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</si>
  <si>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</si>
  <si>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</si>
  <si>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</si>
  <si>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</si>
  <si>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</si>
  <si>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</si>
  <si>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</si>
  <si>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</si>
  <si>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</si>
  <si>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</si>
  <si>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</si>
  <si>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</si>
  <si>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</si>
  <si>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</si>
  <si>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</si>
  <si>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</si>
  <si>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</si>
  <si>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</si>
  <si>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</si>
  <si>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</si>
  <si>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</si>
  <si>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</si>
  <si>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</si>
  <si>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</si>
  <si>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</si>
  <si>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</si>
  <si>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</si>
  <si>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</si>
  <si>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</si>
  <si>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</si>
  <si>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</si>
  <si>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</si>
  <si>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</si>
  <si>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</si>
  <si>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</si>
  <si>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</si>
  <si>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</si>
  <si>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</si>
  <si>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</si>
  <si>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</si>
  <si>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</si>
  <si>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</si>
  <si>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</si>
  <si>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</si>
  <si>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</si>
  <si>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</si>
  <si>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</si>
  <si>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</si>
  <si>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</si>
  <si>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</si>
  <si>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</si>
  <si>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</si>
  <si>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</si>
  <si>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</si>
  <si>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</si>
  <si>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</si>
  <si>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</si>
  <si>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</si>
  <si>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</si>
  <si>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</si>
  <si>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</si>
  <si>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</si>
  <si>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</si>
  <si>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</si>
  <si>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</si>
  <si>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</si>
  <si>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</si>
  <si>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</si>
  <si>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</si>
  <si>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</si>
  <si>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</si>
  <si>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</si>
  <si>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</si>
  <si>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</si>
  <si>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</si>
  <si>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</si>
  <si>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</si>
  <si>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</si>
  <si>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</si>
  <si>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</si>
  <si>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</si>
  <si>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</si>
  <si>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</si>
  <si>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</si>
  <si>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</si>
  <si>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</si>
  <si>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</si>
  <si>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</si>
  <si>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</si>
  <si>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</si>
  <si>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</si>
  <si>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</si>
  <si>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</si>
  <si>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</si>
  <si>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</si>
  <si>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</si>
  <si>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</si>
  <si>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</si>
  <si>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</si>
  <si>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</si>
  <si>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</si>
  <si>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</si>
  <si>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</si>
  <si>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</si>
  <si>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</si>
  <si>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</si>
  <si>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</si>
  <si>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</si>
  <si>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</si>
  <si>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</si>
  <si>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</si>
  <si>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</si>
  <si>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</si>
  <si>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</si>
  <si>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</si>
  <si>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</si>
  <si>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</si>
  <si>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</si>
  <si>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</si>
  <si>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</si>
  <si>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</si>
  <si>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</si>
  <si>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</si>
  <si>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</si>
  <si>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</si>
  <si>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</si>
  <si>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</si>
  <si>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</si>
  <si>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</si>
  <si>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</si>
  <si>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</si>
  <si>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</si>
  <si>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</si>
  <si>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</si>
  <si>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</si>
  <si>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</si>
  <si>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</si>
  <si>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</si>
  <si>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</si>
  <si>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</si>
  <si>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</si>
  <si>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</si>
  <si>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</si>
  <si>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</si>
  <si>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</si>
  <si>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</si>
  <si>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</si>
  <si>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</si>
  <si>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</si>
  <si>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</si>
  <si>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</si>
  <si>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</si>
  <si>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</si>
  <si>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</si>
  <si>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</si>
  <si>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</si>
  <si>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</si>
  <si>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</si>
  <si>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</si>
  <si>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</si>
  <si>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</si>
  <si>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</si>
  <si>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</si>
  <si>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</si>
  <si>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</si>
  <si>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</si>
  <si>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</si>
  <si>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</si>
  <si>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</si>
  <si>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</si>
  <si>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</si>
  <si>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</si>
  <si>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</si>
  <si>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</si>
  <si>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</si>
  <si>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</si>
  <si>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</si>
  <si>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</si>
  <si>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</si>
  <si>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</si>
  <si>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</si>
  <si>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</si>
  <si>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</si>
  <si>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</si>
  <si>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</si>
  <si>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</si>
  <si>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</si>
  <si>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</si>
  <si>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</si>
  <si>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</si>
  <si>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</si>
  <si>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</si>
  <si>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</si>
  <si>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</si>
  <si>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</si>
  <si>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</si>
  <si>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</si>
  <si>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</si>
  <si>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</si>
  <si>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</si>
  <si>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</si>
  <si>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</si>
  <si>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</si>
  <si>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</si>
  <si>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</si>
  <si>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</si>
  <si>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</si>
  <si>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</si>
  <si>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</si>
  <si>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</si>
  <si>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</si>
  <si>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</si>
  <si>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</si>
  <si>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</si>
  <si>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</si>
  <si>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</si>
  <si>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</si>
  <si>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</si>
  <si>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</si>
  <si>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</si>
  <si>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</si>
  <si>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</si>
  <si>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</si>
  <si>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</si>
  <si>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</si>
  <si>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</si>
  <si>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</si>
  <si>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</si>
  <si>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</si>
  <si>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</si>
  <si>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</si>
  <si>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</si>
  <si>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</si>
  <si>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</si>
  <si>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</si>
  <si>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</si>
  <si>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</si>
  <si>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</si>
  <si>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</si>
  <si>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</si>
  <si>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</si>
  <si>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</si>
  <si>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</si>
  <si>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</si>
  <si>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</si>
  <si>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</si>
  <si>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</si>
  <si>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</si>
  <si>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</si>
  <si>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</si>
  <si>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</si>
  <si>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</si>
  <si>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</si>
  <si>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</si>
  <si>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</si>
  <si>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</si>
  <si>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</si>
  <si>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</si>
  <si>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</si>
  <si>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</si>
  <si>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</si>
  <si>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</si>
  <si>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</si>
  <si>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</si>
  <si>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</si>
  <si>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</si>
  <si>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</si>
  <si>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</si>
  <si>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</si>
  <si>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</si>
  <si>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</si>
  <si>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</si>
  <si>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</si>
  <si>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</si>
  <si>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</si>
  <si>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</si>
  <si>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</si>
  <si>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</si>
  <si>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</si>
  <si>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</si>
  <si>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</si>
  <si>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</si>
  <si>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</si>
  <si>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</si>
  <si>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</si>
  <si>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</si>
  <si>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</si>
  <si>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</si>
  <si>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</si>
  <si>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</si>
  <si>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</si>
  <si>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</si>
  <si>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</si>
  <si>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</si>
  <si>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</si>
  <si>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</si>
  <si>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</si>
  <si>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</si>
  <si>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</si>
  <si>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</si>
  <si>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</si>
  <si>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</si>
  <si>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</si>
  <si>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</si>
  <si>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</si>
  <si>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</si>
  <si>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</si>
  <si>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</si>
  <si>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</si>
  <si>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</si>
  <si>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</si>
  <si>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</si>
  <si>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</si>
  <si>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</si>
  <si>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</si>
  <si>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</si>
  <si>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</si>
  <si>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</si>
  <si>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</si>
  <si>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</si>
  <si>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</si>
  <si>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</si>
  <si>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</si>
  <si>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</si>
  <si>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</si>
  <si>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</si>
  <si>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</si>
  <si>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</si>
  <si>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</si>
  <si>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</si>
  <si>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</si>
  <si>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</si>
  <si>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</si>
  <si>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</si>
  <si>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</si>
  <si>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</si>
  <si>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</si>
  <si>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</si>
  <si>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</si>
  <si>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</si>
  <si>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</si>
  <si>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</si>
  <si>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</si>
  <si>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</si>
  <si>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</si>
  <si>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</si>
  <si>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</si>
  <si>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</si>
  <si>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</si>
  <si>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</si>
  <si>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</si>
  <si>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</si>
  <si>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</si>
  <si>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</si>
  <si>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</si>
  <si>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</si>
  <si>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</si>
  <si>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</si>
  <si>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</si>
  <si>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</si>
  <si>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</si>
  <si>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</si>
  <si>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</si>
  <si>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</si>
  <si>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</si>
  <si>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</si>
  <si>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</si>
  <si>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</si>
  <si>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</si>
  <si>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</si>
  <si>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</si>
  <si>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</si>
  <si>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</si>
  <si>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</si>
  <si>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</si>
  <si>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</si>
  <si>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</si>
  <si>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</si>
  <si>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</si>
  <si>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</si>
  <si>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</si>
  <si>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</si>
  <si>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</si>
  <si>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</si>
  <si>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</si>
  <si>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</si>
  <si>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</si>
  <si>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</si>
  <si>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</si>
  <si>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</si>
  <si>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</si>
  <si>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</si>
  <si>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</si>
  <si>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</si>
  <si>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</si>
  <si>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</si>
  <si>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</si>
  <si>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</si>
  <si>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</si>
  <si>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</si>
  <si>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</si>
  <si>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</si>
  <si>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</si>
  <si>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</si>
  <si>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</si>
  <si>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</si>
  <si>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</si>
  <si>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</si>
  <si>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</si>
  <si>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</si>
  <si>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</si>
  <si>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</si>
  <si>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</si>
  <si>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</si>
  <si>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</si>
  <si>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</si>
  <si>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</si>
  <si>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</si>
  <si>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</si>
  <si>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</si>
  <si>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</si>
  <si>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</si>
  <si>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</si>
  <si>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</si>
  <si>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</si>
  <si>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</si>
  <si>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</si>
  <si>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</si>
  <si>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</si>
  <si>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</si>
  <si>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</si>
  <si>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</si>
  <si>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</si>
  <si>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</si>
  <si>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</si>
  <si>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</si>
  <si>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</si>
  <si>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</si>
  <si>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</si>
  <si>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</si>
  <si>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</si>
  <si>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</si>
  <si>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</si>
  <si>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</si>
  <si>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</si>
  <si>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</si>
  <si>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</si>
  <si>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</si>
  <si>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</si>
  <si>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</si>
  <si>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</si>
  <si>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</si>
  <si>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</si>
  <si>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</si>
  <si>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</si>
  <si>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</si>
  <si>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</si>
  <si>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</si>
  <si>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</si>
  <si>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</si>
  <si>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</si>
  <si>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</si>
  <si>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</si>
  <si>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</si>
  <si>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</si>
  <si>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</si>
  <si>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</si>
  <si>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</si>
  <si>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</si>
  <si>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</si>
  <si>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</si>
  <si>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</si>
  <si>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</si>
  <si>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</si>
  <si>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</si>
  <si>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</si>
  <si>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</si>
  <si>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</si>
  <si>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</si>
  <si>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</si>
  <si>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</si>
  <si>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</si>
  <si>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</si>
  <si>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</si>
  <si>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</si>
  <si>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</si>
  <si>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</si>
  <si>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</si>
  <si>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</si>
  <si>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</si>
  <si>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</si>
  <si>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</si>
  <si>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</si>
  <si>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</si>
  <si>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</si>
  <si>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</si>
  <si>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</si>
  <si>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</si>
  <si>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</si>
  <si>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</si>
  <si>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</si>
  <si>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</si>
  <si>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</si>
  <si>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</si>
  <si>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</si>
  <si>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</si>
  <si>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</si>
  <si>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</si>
  <si>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</si>
  <si>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</si>
  <si>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</si>
  <si>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</si>
  <si>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</si>
  <si>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</si>
  <si>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</si>
  <si>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</si>
  <si>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</si>
  <si>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</si>
  <si>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</si>
  <si>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</si>
  <si>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</si>
  <si>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</si>
  <si>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</si>
  <si>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</si>
  <si>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</si>
  <si>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</si>
  <si>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</si>
  <si>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</si>
  <si>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</si>
  <si>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</si>
  <si>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</si>
  <si>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</si>
  <si>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</si>
  <si>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</si>
  <si>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</si>
  <si>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</si>
  <si>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</si>
  <si>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</si>
  <si>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</si>
  <si>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</si>
  <si>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</si>
  <si>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</si>
  <si>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</si>
  <si>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</si>
  <si>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</si>
  <si>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</si>
  <si>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</si>
  <si>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</si>
  <si>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</si>
  <si>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</si>
  <si>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</si>
  <si>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</si>
  <si>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</si>
  <si>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</si>
  <si>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</si>
  <si>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</si>
  <si>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</si>
  <si>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</si>
  <si>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</si>
  <si>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</si>
  <si>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</si>
  <si>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</si>
  <si>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</si>
  <si>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</si>
  <si>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</si>
  <si>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</si>
  <si>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</si>
  <si>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</si>
  <si>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</si>
  <si>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</si>
  <si>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</si>
  <si>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</si>
  <si>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</si>
  <si>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</si>
  <si>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</si>
  <si>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</si>
  <si>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</si>
  <si>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</si>
  <si>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</si>
  <si>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</si>
  <si>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</si>
  <si>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</si>
  <si>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</si>
  <si>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</si>
  <si>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</si>
  <si>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</si>
  <si>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</si>
  <si>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</si>
  <si>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</si>
  <si>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</si>
  <si>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</si>
  <si>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</si>
  <si>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</si>
  <si>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</si>
  <si>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</si>
  <si>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</si>
  <si>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</si>
  <si>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</si>
  <si>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</si>
  <si>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</si>
  <si>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</si>
  <si>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</si>
  <si>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</si>
  <si>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</si>
  <si>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</si>
  <si>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</si>
  <si>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</si>
  <si>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</si>
  <si>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</si>
  <si>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</si>
  <si>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</si>
  <si>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</si>
  <si>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</si>
  <si>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</si>
  <si>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</si>
  <si>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</si>
  <si>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</si>
  <si>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</si>
  <si>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</si>
  <si>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</si>
  <si>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</si>
  <si>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</si>
  <si>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</si>
  <si>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</si>
  <si>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</si>
  <si>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</si>
  <si>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</si>
  <si>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</si>
  <si>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</si>
  <si>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</si>
  <si>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</si>
  <si>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</si>
  <si>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</si>
  <si>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</si>
  <si>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</si>
  <si>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</si>
  <si>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</si>
  <si>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</si>
  <si>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</si>
  <si>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</si>
  <si>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</si>
  <si>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</si>
  <si>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</si>
  <si>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</si>
  <si>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</si>
  <si>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</si>
  <si>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</si>
  <si>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</si>
  <si>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</si>
  <si>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</si>
  <si>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</si>
  <si>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</si>
  <si>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</si>
  <si>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</si>
  <si>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</si>
  <si>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</si>
  <si>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</si>
  <si>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</si>
  <si>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</si>
  <si>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</si>
  <si>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</si>
  <si>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</si>
  <si>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</si>
  <si>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</si>
  <si>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</si>
  <si>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</si>
  <si>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</si>
  <si>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</si>
  <si>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</si>
  <si>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</si>
  <si>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</si>
  <si>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</si>
  <si>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</si>
  <si>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</si>
  <si>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</si>
  <si>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</si>
  <si>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</si>
  <si>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</si>
  <si>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</si>
  <si>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</si>
  <si>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</si>
  <si>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</si>
  <si>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</si>
  <si>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</si>
  <si>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</si>
  <si>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</si>
  <si>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</si>
  <si>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</si>
  <si>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</si>
  <si>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</si>
  <si>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</si>
  <si>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</si>
  <si>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</si>
  <si>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</si>
  <si>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</si>
  <si>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</si>
  <si>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</si>
  <si>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</si>
  <si>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</si>
  <si>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</si>
  <si>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</si>
  <si>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</si>
  <si>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</si>
  <si>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</si>
  <si>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</si>
  <si>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</si>
  <si>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</si>
  <si>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</si>
  <si>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</si>
  <si>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</si>
  <si>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</si>
  <si>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</si>
  <si>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</si>
  <si>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</si>
  <si>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</si>
  <si>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</si>
  <si>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</si>
  <si>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</si>
  <si>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</si>
  <si>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</si>
  <si>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</si>
  <si>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</si>
  <si>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</si>
  <si>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</si>
  <si>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</si>
  <si>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</si>
  <si>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</si>
  <si>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</si>
  <si>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</si>
  <si>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</si>
  <si>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</si>
  <si>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</si>
  <si>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</si>
  <si>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</si>
  <si>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</si>
  <si>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</si>
  <si>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</si>
  <si>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</si>
  <si>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</si>
  <si>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</si>
  <si>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</si>
  <si>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</si>
  <si>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</si>
  <si>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</si>
  <si>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</si>
  <si>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</si>
  <si>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</si>
  <si>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</si>
  <si>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</si>
  <si>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</si>
  <si>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</si>
  <si>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</si>
  <si>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</si>
  <si>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</si>
  <si>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</si>
  <si>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</si>
  <si>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</si>
  <si>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</si>
  <si>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</si>
  <si>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</si>
  <si>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</si>
  <si>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</si>
  <si>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</si>
  <si>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</si>
  <si>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</si>
  <si>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</si>
  <si>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</si>
  <si>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</si>
  <si>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</si>
  <si>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</si>
  <si>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</si>
  <si>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</si>
  <si>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</si>
  <si>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</si>
  <si>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</si>
  <si>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</si>
  <si>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</si>
  <si>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</si>
  <si>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</si>
  <si>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</si>
  <si>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</si>
  <si>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</si>
  <si>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</si>
  <si>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</si>
  <si>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</si>
  <si>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</si>
  <si>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</si>
  <si>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</si>
  <si>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</si>
  <si>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</si>
  <si>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</si>
  <si>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</si>
  <si>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</si>
  <si>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</si>
  <si>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</si>
  <si>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</si>
  <si>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</si>
  <si>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</si>
  <si>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</si>
  <si>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</si>
  <si>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</si>
  <si>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</si>
  <si>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</si>
  <si>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</si>
  <si>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</si>
  <si>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</si>
  <si>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</si>
  <si>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</si>
  <si>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</si>
  <si>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</si>
  <si>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</si>
  <si>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</si>
  <si>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</si>
  <si>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</si>
  <si>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</si>
  <si>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</si>
  <si>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</si>
  <si>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</si>
  <si>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</si>
  <si>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</si>
  <si>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</si>
  <si>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</si>
  <si>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</si>
  <si>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</si>
  <si>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</si>
  <si>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</si>
  <si>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</si>
  <si>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</si>
  <si>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</si>
  <si>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</si>
  <si>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</si>
  <si>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</si>
  <si>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</si>
  <si>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</si>
  <si>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</si>
  <si>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</si>
  <si>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</si>
  <si>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</si>
  <si>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</si>
  <si>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</si>
  <si>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</si>
  <si>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</si>
  <si>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</si>
  <si>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</si>
  <si>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</si>
  <si>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</si>
  <si>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</si>
  <si>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</si>
  <si>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</si>
  <si>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</si>
  <si>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</si>
  <si>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</si>
  <si>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</si>
  <si>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</si>
  <si>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</si>
  <si>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</si>
  <si>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</si>
  <si>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</si>
  <si>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</si>
  <si>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</si>
  <si>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</si>
  <si>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</si>
  <si>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</si>
  <si>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</si>
  <si>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</si>
  <si>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</si>
  <si>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</si>
  <si>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</si>
  <si>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</si>
  <si>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</si>
  <si>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</si>
  <si>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</si>
  <si>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</si>
  <si>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</si>
  <si>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</si>
  <si>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</si>
  <si>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</si>
  <si>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</si>
  <si>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</si>
  <si>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</si>
  <si>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</si>
  <si>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</si>
  <si>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</si>
  <si>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</si>
  <si>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</si>
  <si>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</si>
  <si>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</si>
  <si>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</si>
  <si>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</si>
  <si>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</si>
  <si>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</si>
  <si>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</si>
  <si>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</si>
  <si>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</si>
  <si>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</si>
  <si>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</si>
  <si>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</si>
  <si>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</si>
  <si>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</si>
  <si>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</si>
  <si>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</si>
  <si>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</si>
  <si>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</si>
  <si>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</si>
  <si>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</si>
  <si>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</si>
  <si>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</si>
  <si>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</si>
  <si>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</si>
  <si>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</si>
  <si>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</si>
  <si>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</si>
  <si>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</si>
  <si>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</si>
  <si>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</si>
  <si>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</si>
  <si>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</si>
  <si>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</si>
  <si>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</si>
  <si>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</si>
  <si>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</si>
  <si>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</si>
  <si>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</si>
  <si>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</si>
  <si>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</si>
  <si>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</si>
  <si>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</si>
  <si>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</si>
  <si>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</si>
  <si>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</si>
  <si>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</si>
  <si>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</si>
  <si>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</si>
  <si>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</si>
  <si>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</si>
  <si>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</si>
  <si>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</si>
  <si>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</si>
  <si>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</si>
  <si>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</si>
  <si>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</si>
  <si>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</si>
  <si>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</si>
  <si>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</si>
  <si>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</si>
  <si>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</si>
  <si>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</si>
  <si>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</si>
  <si>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</si>
  <si>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</si>
  <si>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</si>
  <si>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</si>
  <si>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</si>
  <si>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</si>
  <si>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</si>
  <si>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</si>
  <si>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</si>
  <si>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</si>
  <si>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</si>
  <si>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</si>
  <si>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</si>
  <si>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</si>
  <si>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</si>
  <si>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</si>
  <si>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</si>
  <si>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</si>
  <si>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</si>
  <si>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</si>
  <si>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</si>
  <si>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</si>
  <si>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</si>
  <si>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</si>
  <si>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</si>
  <si>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</si>
  <si>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</si>
  <si>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</si>
  <si>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</si>
  <si>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</si>
  <si>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</si>
  <si>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</si>
  <si>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</si>
  <si>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</si>
  <si>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</si>
  <si>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</si>
  <si>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</si>
  <si>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</si>
  <si>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</si>
  <si>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</si>
  <si>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</si>
  <si>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</si>
  <si>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</si>
  <si>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</si>
  <si>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</si>
  <si>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</si>
  <si>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</si>
  <si>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</si>
  <si>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</si>
  <si>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</si>
  <si>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</si>
  <si>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</si>
  <si>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</si>
  <si>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</si>
  <si>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</si>
  <si>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</si>
  <si>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</si>
  <si>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</si>
  <si>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</si>
  <si>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</si>
  <si>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</si>
  <si>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</si>
  <si>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</si>
  <si>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</si>
  <si>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</si>
  <si>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</si>
  <si>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</si>
  <si>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</si>
  <si>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</si>
  <si>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</si>
  <si>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</si>
  <si>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</si>
  <si>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</si>
  <si>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</si>
  <si>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</si>
  <si>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</si>
  <si>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</si>
  <si>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</si>
  <si>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</si>
  <si>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</si>
  <si>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</si>
  <si>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</si>
  <si>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</si>
  <si>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</si>
  <si>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</si>
  <si>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</si>
  <si>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</si>
  <si>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</si>
  <si>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</si>
  <si>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</si>
  <si>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</si>
  <si>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</si>
  <si>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</si>
  <si>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</si>
  <si>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</si>
  <si>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</si>
  <si>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</si>
  <si>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</si>
  <si>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</si>
  <si>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</si>
  <si>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</si>
  <si>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</si>
  <si>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</si>
  <si>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</si>
  <si>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</si>
  <si>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</si>
  <si>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</si>
  <si>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</si>
  <si>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</si>
  <si>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</si>
  <si>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</si>
  <si>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</si>
  <si>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</si>
  <si>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</si>
  <si>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</si>
  <si>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</si>
  <si>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</si>
  <si>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</si>
  <si>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</si>
  <si>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</si>
  <si>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</si>
  <si>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</si>
  <si>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</si>
  <si>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</si>
  <si>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</si>
  <si>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</si>
  <si>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</si>
  <si>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</si>
  <si>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</si>
  <si>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</si>
  <si>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</si>
  <si>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</si>
  <si>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</si>
  <si>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</si>
  <si>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</si>
  <si>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</si>
  <si>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</si>
  <si>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</si>
  <si>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</si>
  <si>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</si>
  <si>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</si>
  <si>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</si>
  <si>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</si>
  <si>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</si>
  <si>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</si>
  <si>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</si>
  <si>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</si>
  <si>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</si>
  <si>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</si>
  <si>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</si>
  <si>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</si>
  <si>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</si>
  <si>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</si>
  <si>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</si>
  <si>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</si>
  <si>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</si>
  <si>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</si>
  <si>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</si>
  <si>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</si>
  <si>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</si>
  <si>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</si>
  <si>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</si>
  <si>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</si>
  <si>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</si>
  <si>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</si>
  <si>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</si>
  <si>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</si>
  <si>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</si>
  <si>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</si>
  <si>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</si>
  <si>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</si>
  <si>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</si>
  <si>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</si>
  <si>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</si>
  <si>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</si>
  <si>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</si>
  <si>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</si>
  <si>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</si>
  <si>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</si>
  <si>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</si>
  <si>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</si>
  <si>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</si>
  <si>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</si>
  <si>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</si>
  <si>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</si>
  <si>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</si>
  <si>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</si>
  <si>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</si>
  <si>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</si>
  <si>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</si>
  <si>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</si>
  <si>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</si>
  <si>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</si>
  <si>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</si>
  <si>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</si>
  <si>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</si>
  <si>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</si>
  <si>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</si>
  <si>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</si>
  <si>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</si>
  <si>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</si>
  <si>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</si>
  <si>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</si>
  <si>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</si>
  <si>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</si>
  <si>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</si>
  <si>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</si>
  <si>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</si>
  <si>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</si>
  <si>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</si>
  <si>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</si>
  <si>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</si>
  <si>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</si>
  <si>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</si>
  <si>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</si>
  <si>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</si>
  <si>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</si>
  <si>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</si>
  <si>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</si>
  <si>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</si>
  <si>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</si>
  <si>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</si>
  <si>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</si>
  <si>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</si>
  <si>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</si>
  <si>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</si>
  <si>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</si>
  <si>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</si>
  <si>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</si>
  <si>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</si>
  <si>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</si>
  <si>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</si>
  <si>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</si>
  <si>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</si>
  <si>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</si>
  <si>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</si>
  <si>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</si>
  <si>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</si>
  <si>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</si>
  <si>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</si>
  <si>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</si>
  <si>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</si>
  <si>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</si>
  <si>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</si>
  <si>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</si>
  <si>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</si>
  <si>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</si>
  <si>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</si>
  <si>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</si>
  <si>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</si>
  <si>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</si>
  <si>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</si>
  <si>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</si>
  <si>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</si>
  <si>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</si>
  <si>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</si>
  <si>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</si>
  <si>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</si>
  <si>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</si>
  <si>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</si>
  <si>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</si>
  <si>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</si>
  <si>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</si>
  <si>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</si>
  <si>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</si>
  <si>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</si>
  <si>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</si>
  <si>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</si>
  <si>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</si>
  <si>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</si>
  <si>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</si>
  <si>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</si>
  <si>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</si>
  <si>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</si>
  <si>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</si>
  <si>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</si>
  <si>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</si>
  <si>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</si>
  <si>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</si>
  <si>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</si>
  <si>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</si>
  <si>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</si>
  <si>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</si>
  <si>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</si>
  <si>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</si>
  <si>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</si>
  <si>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</si>
  <si>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</si>
  <si>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</si>
  <si>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</si>
  <si>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</si>
  <si>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</si>
  <si>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</si>
  <si>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</si>
  <si>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</si>
  <si>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</si>
  <si>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</si>
  <si>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</si>
  <si>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</si>
  <si>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</si>
  <si>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</si>
  <si>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</si>
  <si>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</si>
  <si>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</si>
  <si>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</si>
  <si>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</si>
  <si>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</si>
  <si>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</si>
  <si>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</si>
  <si>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</si>
  <si>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</si>
  <si>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</si>
  <si>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</si>
  <si>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</si>
  <si>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</si>
  <si>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</si>
  <si>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</si>
  <si>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</si>
  <si>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</si>
  <si>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</si>
  <si>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</si>
  <si>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</si>
  <si>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</si>
  <si>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</si>
  <si>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</si>
  <si>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</si>
  <si>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</si>
  <si>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</si>
  <si>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</si>
  <si>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</si>
  <si>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</si>
  <si>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</si>
  <si>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</si>
  <si>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</si>
  <si>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</si>
  <si>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</si>
  <si>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</si>
  <si>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</si>
  <si>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</si>
  <si>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</si>
  <si>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</si>
  <si>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</si>
  <si>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</si>
  <si>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</si>
  <si>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</si>
  <si>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</si>
  <si>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</si>
  <si>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</si>
  <si>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</si>
  <si>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</si>
  <si>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</si>
  <si>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</si>
  <si>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</si>
  <si>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</si>
  <si>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</si>
  <si>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</si>
  <si>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</si>
  <si>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</si>
  <si>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</si>
  <si>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</si>
  <si>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</si>
  <si>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</si>
  <si>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</si>
  <si>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</si>
  <si>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</si>
  <si>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</si>
  <si>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</si>
  <si>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</si>
  <si>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</si>
  <si>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</si>
  <si>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</si>
  <si>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</si>
  <si>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</si>
  <si>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</si>
  <si>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</si>
  <si>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</si>
  <si>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</si>
  <si>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</si>
  <si>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</si>
  <si>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</si>
  <si>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</si>
  <si>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</si>
  <si>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</si>
  <si>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</si>
  <si>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</si>
  <si>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</si>
  <si>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</si>
  <si>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</si>
  <si>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</si>
  <si>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</si>
  <si>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</si>
  <si>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</si>
  <si>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</si>
  <si>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</si>
  <si>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</si>
  <si>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</si>
  <si>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</si>
  <si>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</si>
  <si>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</si>
  <si>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</si>
  <si>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</si>
  <si>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</si>
  <si>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</si>
  <si>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</si>
  <si>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</si>
  <si>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</si>
  <si>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</si>
  <si>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</si>
  <si>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</si>
  <si>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</si>
  <si>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</si>
  <si>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</si>
  <si>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</si>
  <si>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</si>
  <si>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</si>
  <si>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</si>
  <si>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</si>
  <si>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</si>
  <si>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</si>
  <si>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</si>
  <si>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</si>
  <si>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</si>
  <si>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</si>
  <si>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</si>
  <si>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</si>
  <si>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</si>
  <si>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</si>
  <si>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</si>
  <si>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</si>
  <si>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</si>
  <si>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</si>
  <si>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</si>
  <si>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</si>
  <si>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</si>
  <si>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</si>
  <si>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</si>
  <si>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</si>
  <si>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</si>
  <si>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</si>
  <si>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</si>
  <si>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</si>
  <si>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</si>
  <si>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</si>
  <si>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</si>
  <si>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</si>
  <si>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</si>
  <si>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</si>
  <si>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</si>
  <si>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</si>
  <si>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</si>
  <si>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</si>
  <si>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</si>
  <si>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</si>
  <si>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</si>
  <si>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</si>
  <si>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</si>
  <si>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</si>
  <si>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</si>
  <si>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</si>
  <si>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</si>
  <si>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</si>
  <si>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</si>
  <si>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</si>
  <si>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</si>
  <si>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</si>
  <si>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</si>
  <si>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</si>
  <si>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</si>
  <si>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</si>
  <si>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</si>
  <si>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</si>
  <si>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</si>
  <si>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</si>
  <si>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</si>
  <si>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</si>
  <si>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</si>
  <si>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</si>
  <si>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</si>
  <si>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</si>
  <si>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</si>
  <si>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</si>
  <si>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</si>
  <si>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</si>
  <si>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</si>
  <si>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</si>
  <si>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</si>
  <si>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</si>
  <si>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</si>
  <si>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</si>
  <si>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</si>
  <si>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</si>
  <si>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</si>
  <si>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</si>
  <si>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</si>
  <si>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</si>
  <si>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</si>
  <si>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</si>
  <si>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</si>
  <si>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</si>
  <si>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</si>
  <si>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</si>
  <si>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</si>
  <si>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</si>
  <si>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</si>
  <si>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</si>
  <si>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</si>
  <si>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</si>
  <si>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</si>
  <si>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</si>
  <si>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</si>
  <si>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</si>
  <si>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</si>
  <si>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</si>
  <si>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</si>
  <si>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</si>
  <si>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</si>
  <si>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</si>
  <si>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</si>
  <si>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</si>
  <si>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</si>
  <si>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</si>
  <si>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</si>
  <si>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</si>
  <si>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</si>
  <si>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</si>
  <si>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</si>
  <si>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</si>
  <si>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</si>
  <si>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</si>
  <si>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</si>
  <si>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</si>
  <si>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</si>
  <si>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</si>
  <si>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</si>
  <si>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</si>
  <si>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</si>
  <si>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</si>
  <si>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</si>
  <si>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</si>
  <si>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</si>
  <si>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</si>
  <si>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</si>
  <si>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</si>
  <si>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</si>
  <si>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</si>
  <si>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</si>
  <si>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</si>
  <si>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</si>
  <si>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</si>
  <si>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</si>
  <si>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</si>
  <si>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</si>
  <si>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</si>
  <si>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</si>
  <si>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</si>
  <si>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</si>
  <si>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</si>
  <si>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</si>
  <si>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</si>
  <si>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</si>
  <si>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</si>
  <si>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</si>
  <si>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</si>
  <si>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</si>
  <si>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</si>
  <si>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</si>
  <si>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</si>
  <si>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</si>
  <si>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</si>
  <si>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</si>
  <si>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</si>
  <si>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</si>
  <si>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</si>
  <si>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</si>
  <si>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</si>
  <si>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</si>
  <si>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</si>
  <si>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</si>
  <si>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</si>
  <si>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</si>
  <si>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</si>
  <si>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</si>
  <si>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</si>
  <si>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</si>
  <si>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</si>
  <si>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</si>
  <si>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</si>
  <si>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</si>
  <si>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</si>
  <si>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</si>
  <si>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</si>
  <si>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</si>
  <si>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</si>
  <si>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</si>
  <si>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</si>
  <si>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</si>
  <si>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</si>
  <si>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</si>
  <si>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</si>
  <si>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</si>
  <si>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</si>
  <si>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</si>
  <si>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</si>
  <si>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</si>
  <si>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</si>
  <si>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</si>
  <si>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</si>
  <si>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</si>
  <si>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</si>
  <si>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</si>
  <si>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</si>
  <si>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</si>
  <si>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</si>
  <si>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</si>
  <si>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</si>
  <si>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</si>
  <si>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</si>
  <si>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</si>
  <si>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</si>
  <si>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</si>
  <si>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</si>
  <si>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</si>
  <si>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</si>
  <si>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</si>
  <si>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</si>
  <si>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</si>
  <si>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</si>
  <si>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</si>
  <si>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</si>
  <si>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</si>
  <si>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</si>
  <si>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</si>
  <si>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</si>
  <si>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</si>
  <si>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</si>
  <si>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</si>
  <si>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</si>
  <si>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</si>
  <si>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</si>
  <si>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</si>
  <si>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</si>
  <si>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</si>
  <si>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</si>
  <si>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</si>
  <si>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</si>
  <si>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</si>
  <si>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</si>
  <si>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</si>
  <si>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</si>
  <si>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</si>
  <si>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</si>
  <si>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</si>
  <si>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</si>
  <si>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</si>
  <si>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</si>
  <si>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</si>
  <si>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</si>
  <si>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</si>
  <si>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</si>
  <si>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</si>
  <si>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</si>
  <si>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</si>
  <si>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</si>
  <si>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</si>
  <si>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</si>
  <si>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</si>
  <si>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</si>
  <si>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</si>
  <si>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</si>
  <si>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</si>
  <si>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</si>
  <si>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</si>
  <si>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</si>
  <si>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</si>
  <si>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</si>
  <si>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</si>
  <si>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</si>
  <si>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</si>
  <si>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</si>
  <si>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</si>
  <si>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</si>
  <si>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</si>
  <si>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</si>
  <si>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</si>
  <si>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</si>
  <si>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</si>
  <si>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</si>
  <si>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</si>
  <si>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</si>
  <si>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</si>
  <si>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</si>
  <si>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</si>
  <si>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</si>
  <si>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</si>
  <si>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</si>
  <si>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</si>
  <si>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</si>
  <si>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</si>
  <si>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</si>
  <si>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</si>
  <si>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</si>
  <si>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</si>
  <si>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</si>
  <si>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</si>
  <si>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</si>
  <si>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</si>
  <si>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</si>
  <si>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</si>
  <si>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</si>
  <si>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</si>
  <si>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</si>
  <si>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</si>
  <si>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</si>
  <si>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</si>
  <si>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</si>
  <si>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</si>
  <si>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</si>
  <si>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</si>
  <si>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</si>
  <si>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</si>
  <si>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</si>
  <si>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</si>
  <si>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</si>
  <si>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</si>
  <si>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</si>
  <si>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</si>
  <si>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</si>
  <si>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</si>
  <si>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</si>
  <si>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</si>
  <si>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</si>
  <si>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</si>
  <si>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</si>
  <si>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</si>
  <si>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</si>
  <si>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</si>
  <si>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</si>
  <si>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</si>
  <si>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</si>
  <si>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</si>
  <si>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</si>
  <si>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</si>
  <si>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</si>
  <si>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</si>
  <si>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</si>
  <si>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</si>
  <si>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</si>
  <si>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</si>
  <si>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</si>
  <si>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</si>
  <si>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</si>
  <si>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</si>
  <si>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</si>
  <si>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</si>
  <si>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</si>
  <si>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</si>
  <si>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</si>
  <si>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</si>
  <si>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</si>
  <si>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</si>
  <si>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</si>
  <si>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</si>
  <si>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</si>
  <si>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</si>
  <si>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</si>
  <si>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</si>
  <si>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</si>
  <si>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</si>
  <si>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</si>
  <si>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</si>
  <si>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</si>
  <si>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</si>
  <si>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</si>
  <si>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</si>
  <si>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</si>
  <si>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</si>
  <si>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</si>
  <si>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</si>
  <si>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</si>
  <si>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</si>
  <si>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</si>
  <si>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</si>
  <si>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</si>
  <si>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</si>
  <si>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</si>
  <si>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</si>
  <si>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</si>
  <si>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</si>
  <si>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</si>
  <si>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</si>
  <si>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</si>
  <si>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</si>
  <si>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</si>
  <si>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</si>
  <si>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</si>
  <si>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</si>
  <si>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</si>
  <si>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</si>
  <si>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</si>
  <si>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</si>
  <si>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</si>
  <si>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</si>
  <si>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</si>
  <si>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</si>
  <si>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</si>
  <si>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</si>
  <si>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</si>
  <si>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</si>
  <si>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</si>
  <si>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</si>
  <si>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</si>
  <si>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</si>
  <si>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</si>
  <si>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</si>
  <si>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</si>
  <si>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</si>
  <si>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</si>
  <si>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</si>
  <si>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</si>
  <si>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</si>
  <si>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</si>
  <si>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</si>
  <si>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</si>
  <si>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</si>
  <si>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</si>
  <si>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</si>
  <si>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</si>
  <si>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</si>
  <si>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</si>
  <si>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</si>
  <si>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</si>
  <si>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</si>
  <si>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</si>
  <si>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</si>
  <si>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</si>
  <si>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</si>
  <si>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</si>
  <si>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</si>
  <si>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</si>
  <si>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</si>
  <si>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</si>
  <si>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</si>
  <si>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</si>
  <si>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</si>
  <si>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</si>
  <si>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</si>
  <si>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</si>
  <si>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</si>
  <si>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</si>
  <si>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</si>
  <si>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</si>
  <si>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</si>
  <si>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</si>
  <si>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</si>
  <si>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</si>
  <si>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</si>
  <si>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</si>
  <si>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</si>
  <si>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</si>
  <si>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</si>
  <si>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</si>
  <si>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</si>
  <si>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</si>
  <si>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</si>
  <si>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</si>
  <si>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</si>
  <si>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</si>
  <si>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</si>
  <si>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</si>
  <si>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</si>
  <si>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</si>
  <si>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</si>
  <si>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</si>
  <si>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</si>
  <si>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</si>
  <si>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</si>
  <si>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</si>
  <si>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</si>
  <si>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</si>
  <si>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</si>
  <si>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</si>
  <si>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</si>
  <si>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</si>
  <si>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</si>
  <si>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</si>
  <si>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</si>
  <si>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</si>
  <si>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</si>
  <si>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</si>
  <si>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</si>
  <si>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</si>
  <si>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</si>
  <si>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</si>
  <si>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</si>
  <si>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</si>
  <si>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</si>
  <si>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</si>
  <si>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</si>
  <si>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</si>
  <si>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</si>
  <si>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</si>
  <si>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</si>
  <si>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</si>
  <si>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</si>
  <si>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</si>
  <si>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</si>
  <si>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</si>
  <si>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</si>
  <si>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</si>
  <si>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</si>
  <si>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</si>
  <si>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</si>
  <si>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</si>
  <si>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</si>
  <si>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</si>
  <si>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</si>
  <si>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</si>
  <si>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</si>
  <si>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</si>
  <si>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</si>
  <si>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</si>
  <si>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</si>
  <si>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</si>
  <si>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</si>
  <si>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</si>
  <si>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</si>
  <si>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</si>
  <si>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</si>
  <si>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</si>
  <si>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</si>
  <si>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</si>
  <si>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</si>
  <si>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</si>
  <si>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</si>
  <si>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</si>
  <si>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</si>
  <si>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</si>
  <si>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</si>
  <si>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</si>
  <si>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</si>
  <si>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</si>
  <si>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</si>
  <si>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</si>
  <si>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</si>
  <si>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</si>
  <si>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</si>
  <si>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</si>
  <si>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</si>
  <si>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</si>
  <si>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</si>
  <si>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</si>
  <si>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</si>
  <si>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</si>
  <si>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</si>
  <si>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</si>
  <si>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</si>
  <si>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</si>
  <si>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</si>
  <si>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</si>
  <si>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</si>
  <si>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</si>
  <si>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</si>
  <si>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</si>
  <si>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</si>
  <si>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</si>
  <si>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</si>
  <si>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</si>
  <si>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</si>
  <si>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</si>
  <si>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</si>
  <si>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</si>
  <si>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</si>
  <si>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</si>
  <si>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</si>
  <si>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</si>
  <si>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</si>
  <si>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</si>
  <si>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</si>
  <si>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</si>
  <si>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</si>
  <si>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</si>
  <si>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</si>
  <si>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</si>
  <si>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</si>
  <si>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</si>
  <si>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</si>
  <si>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</si>
  <si>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</si>
  <si>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</si>
  <si>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</si>
  <si>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</si>
  <si>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</si>
  <si>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</si>
  <si>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</si>
  <si>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</si>
  <si>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</si>
  <si>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</si>
  <si>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</si>
  <si>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</si>
  <si>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</si>
  <si>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</si>
  <si>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</si>
  <si>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</si>
  <si>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</si>
  <si>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</si>
  <si>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</si>
  <si>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</si>
  <si>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</si>
  <si>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</si>
  <si>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</si>
  <si>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</si>
  <si>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</si>
  <si>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</si>
  <si>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</si>
  <si>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</si>
  <si>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</si>
  <si>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</si>
  <si>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</si>
  <si>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</si>
  <si>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</si>
  <si>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</si>
  <si>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</si>
  <si>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</si>
  <si>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</si>
  <si>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</si>
  <si>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</si>
  <si>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</si>
  <si>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</si>
  <si>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</si>
  <si>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</si>
  <si>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</si>
  <si>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</si>
  <si>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</si>
  <si>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</si>
  <si>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</si>
  <si>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</si>
  <si>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</si>
  <si>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</si>
  <si>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</si>
  <si>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</si>
  <si>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</si>
  <si>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</si>
  <si>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</si>
  <si>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</si>
  <si>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</si>
  <si>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</si>
  <si>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</si>
  <si>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</si>
  <si>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</si>
  <si>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</si>
  <si>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</si>
  <si>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</si>
  <si>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</si>
  <si>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</si>
  <si>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</si>
  <si>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</si>
  <si>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</si>
  <si>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</si>
  <si>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</si>
  <si>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</si>
  <si>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</si>
  <si>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</si>
  <si>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</si>
  <si>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</si>
  <si>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</si>
  <si>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</si>
  <si>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</si>
  <si>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</si>
  <si>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</si>
  <si>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</si>
  <si>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</si>
  <si>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</si>
  <si>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</si>
  <si>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</si>
  <si>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</si>
  <si>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</si>
  <si>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</si>
  <si>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</si>
  <si>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</si>
  <si>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</si>
  <si>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</si>
  <si>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</si>
  <si>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</si>
  <si>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</si>
  <si>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</si>
  <si>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</si>
  <si>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</si>
  <si>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</si>
  <si>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</si>
  <si>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</si>
  <si>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</si>
  <si>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</si>
  <si>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</si>
  <si>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</si>
  <si>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</si>
  <si>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</si>
  <si>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</si>
  <si>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</si>
  <si>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</si>
  <si>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</si>
  <si>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</si>
  <si>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</si>
  <si>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</si>
  <si>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</si>
  <si>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</si>
  <si>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</si>
  <si>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</si>
  <si>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</si>
  <si>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</si>
  <si>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</si>
  <si>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</si>
  <si>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</si>
  <si>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</si>
  <si>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</si>
  <si>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</si>
  <si>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</si>
  <si>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</si>
  <si>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</si>
  <si>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</si>
  <si>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</si>
  <si>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</si>
  <si>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</si>
  <si>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</si>
  <si>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</si>
  <si>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</si>
  <si>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</si>
  <si>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</si>
  <si>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</si>
  <si>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</si>
  <si>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</si>
  <si>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</si>
  <si>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</si>
  <si>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</si>
  <si>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</si>
  <si>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</si>
  <si>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</si>
  <si>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</si>
  <si>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</si>
  <si>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</si>
  <si>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</si>
  <si>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</si>
  <si>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</si>
  <si>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</si>
  <si>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</si>
  <si>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</si>
  <si>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</si>
  <si>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</si>
  <si>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</si>
  <si>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</si>
  <si>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</si>
  <si>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</si>
  <si>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</si>
  <si>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</si>
  <si>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</si>
  <si>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</si>
  <si>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</si>
  <si>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</si>
  <si>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</si>
  <si>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</si>
  <si>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</si>
  <si>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</si>
  <si>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</si>
  <si>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</si>
  <si>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</si>
  <si>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</si>
  <si>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</si>
  <si>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</si>
  <si>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</si>
  <si>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</si>
  <si>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</si>
  <si>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</si>
  <si>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</si>
  <si>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</si>
  <si>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</si>
  <si>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</si>
  <si>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</si>
  <si>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</si>
  <si>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</si>
  <si>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</si>
  <si>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</si>
  <si>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</si>
  <si>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</si>
  <si>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</si>
  <si>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</si>
  <si>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</si>
  <si>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</si>
  <si>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</si>
  <si>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</si>
  <si>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</si>
  <si>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</si>
  <si>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</si>
  <si>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</si>
  <si>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</si>
  <si>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</si>
  <si>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</si>
  <si>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</si>
  <si>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</si>
  <si>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</si>
  <si>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</si>
  <si>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</si>
  <si>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</si>
  <si>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</si>
  <si>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</si>
  <si>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</si>
  <si>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</si>
  <si>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</si>
  <si>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</si>
  <si>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</si>
  <si>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</si>
  <si>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</si>
  <si>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</si>
  <si>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</si>
  <si>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</si>
  <si>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</si>
  <si>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</si>
  <si>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</si>
  <si>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</si>
  <si>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</si>
  <si>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</si>
  <si>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</si>
  <si>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</si>
  <si>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</si>
  <si>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</si>
  <si>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</si>
  <si>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</si>
  <si>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</si>
  <si>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</si>
  <si>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</si>
  <si>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</si>
  <si>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</si>
  <si>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</si>
  <si>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</si>
  <si>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</si>
  <si>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</si>
  <si>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</si>
  <si>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</si>
  <si>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</si>
  <si>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</si>
  <si>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</si>
  <si>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</si>
  <si>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</si>
  <si>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</si>
  <si>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</si>
  <si>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</si>
  <si>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</si>
  <si>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</si>
  <si>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</si>
  <si>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</si>
  <si>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</si>
  <si>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</si>
  <si>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</si>
  <si>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</si>
  <si>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</si>
  <si>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</si>
  <si>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</si>
  <si>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</si>
  <si>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</si>
  <si>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</si>
  <si>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</si>
  <si>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</si>
  <si>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</si>
  <si>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</si>
  <si>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</si>
  <si>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</si>
  <si>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</si>
  <si>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</si>
  <si>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</si>
  <si>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</si>
  <si>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</si>
  <si>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</si>
  <si>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</si>
  <si>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</si>
  <si>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</si>
  <si>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</si>
  <si>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</si>
  <si>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</si>
  <si>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</si>
  <si>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</si>
  <si>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</si>
  <si>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</si>
  <si>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</si>
  <si>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</si>
  <si>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</si>
  <si>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</si>
  <si>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</si>
  <si>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</si>
  <si>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</si>
  <si>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</si>
  <si>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</si>
  <si>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</si>
  <si>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</si>
  <si>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</si>
  <si>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</si>
  <si>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</si>
  <si>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</si>
  <si>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</si>
  <si>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</si>
  <si>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</si>
  <si>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</si>
  <si>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</si>
  <si>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</si>
  <si>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</si>
  <si>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</si>
  <si>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</si>
  <si>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</si>
  <si>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</si>
  <si>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</si>
  <si>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</si>
  <si>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</si>
  <si>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</si>
  <si>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</si>
  <si>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</si>
  <si>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</si>
  <si>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</si>
  <si>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</si>
  <si>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</si>
  <si>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</si>
  <si>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</si>
  <si>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</si>
  <si>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</si>
  <si>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</si>
  <si>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</si>
  <si>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</si>
  <si>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</si>
  <si>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</si>
  <si>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</si>
  <si>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</si>
  <si>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</si>
  <si>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</si>
  <si>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</si>
  <si>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</si>
  <si>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</si>
  <si>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</si>
  <si>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</si>
  <si>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</si>
  <si>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</si>
  <si>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</si>
  <si>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</si>
  <si>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</si>
  <si>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</si>
  <si>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</si>
  <si>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</si>
  <si>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</si>
  <si>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</si>
  <si>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</si>
  <si>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</si>
  <si>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</si>
  <si>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</si>
  <si>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</si>
  <si>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</si>
  <si>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</si>
  <si>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</si>
  <si>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</si>
  <si>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</si>
  <si>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</si>
  <si>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</si>
  <si>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</si>
  <si>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</si>
  <si>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</si>
  <si>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</si>
  <si>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</si>
  <si>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</si>
  <si>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</si>
  <si>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</si>
  <si>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</si>
  <si>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</si>
  <si>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</si>
  <si>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</si>
  <si>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</si>
  <si>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</si>
  <si>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</si>
  <si>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</si>
  <si>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</si>
  <si>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</si>
  <si>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</si>
  <si>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</si>
  <si>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</si>
  <si>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</si>
  <si>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</si>
  <si>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</si>
  <si>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</si>
  <si>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</si>
  <si>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</si>
  <si>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</si>
  <si>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</si>
  <si>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</si>
  <si>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</si>
  <si>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</si>
  <si>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</si>
  <si>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</si>
  <si>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</si>
  <si>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</si>
  <si>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</si>
  <si>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</si>
  <si>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</si>
  <si>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</si>
  <si>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</si>
  <si>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</si>
  <si>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</si>
  <si>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</si>
  <si>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</si>
  <si>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</si>
  <si>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</si>
  <si>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</si>
  <si>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</si>
  <si>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</si>
  <si>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</si>
  <si>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</si>
  <si>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</si>
  <si>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</si>
  <si>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</si>
  <si>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</si>
  <si>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</si>
  <si>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</si>
  <si>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</si>
  <si>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</si>
  <si>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</si>
  <si>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</si>
  <si>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</si>
  <si>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</si>
  <si>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</si>
  <si>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</si>
  <si>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</si>
  <si>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</si>
  <si>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</si>
  <si>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</si>
  <si>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</si>
  <si>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</si>
  <si>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</si>
  <si>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</si>
  <si>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</si>
  <si>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</si>
  <si>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</si>
  <si>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</si>
  <si>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</si>
  <si>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</si>
  <si>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</si>
  <si>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</si>
  <si>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</si>
  <si>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</si>
  <si>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</si>
  <si>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</si>
  <si>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</si>
  <si>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</si>
  <si>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</si>
  <si>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</si>
  <si>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</si>
  <si>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</si>
  <si>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</si>
  <si>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</si>
  <si>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</si>
  <si>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</si>
  <si>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</si>
  <si>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</si>
  <si>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</si>
  <si>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</si>
  <si>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</si>
  <si>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</si>
  <si>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</si>
  <si>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</si>
  <si>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</si>
  <si>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</si>
  <si>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</si>
  <si>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</si>
  <si>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</si>
  <si>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</si>
  <si>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</si>
  <si>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</si>
  <si>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</si>
  <si>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</si>
  <si>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</si>
  <si>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</si>
  <si>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</si>
  <si>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</si>
  <si>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</si>
  <si>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</si>
  <si>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</si>
  <si>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</si>
  <si>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</si>
  <si>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</si>
  <si>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</si>
  <si>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</si>
  <si>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</si>
  <si>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</si>
  <si>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</si>
  <si>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</si>
  <si>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</si>
  <si>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</si>
  <si>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</si>
  <si>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</si>
  <si>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</si>
  <si>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</si>
  <si>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</si>
  <si>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</si>
  <si>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</si>
  <si>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</si>
  <si>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</si>
  <si>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</si>
  <si>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</si>
  <si>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</si>
  <si>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</si>
  <si>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</si>
  <si>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</si>
  <si>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</si>
  <si>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</si>
  <si>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</si>
  <si>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</si>
  <si>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</si>
  <si>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</si>
  <si>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</si>
  <si>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</si>
  <si>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</si>
  <si>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</si>
  <si>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</si>
  <si>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</si>
  <si>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</si>
  <si>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</si>
  <si>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</si>
  <si>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</si>
  <si>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</si>
  <si>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</si>
  <si>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</si>
  <si>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</si>
  <si>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</si>
  <si>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</si>
  <si>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</si>
  <si>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</si>
  <si>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</si>
  <si>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</si>
  <si>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</si>
  <si>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</si>
  <si>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</si>
  <si>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</si>
  <si>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</si>
  <si>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</si>
  <si>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</si>
  <si>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</si>
  <si>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</si>
  <si>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</si>
  <si>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</si>
  <si>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</si>
  <si>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</si>
  <si>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</si>
  <si>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</si>
  <si>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</si>
  <si>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</si>
  <si>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</si>
  <si>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</si>
  <si>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</si>
  <si>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</si>
  <si>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</si>
  <si>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</si>
  <si>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</si>
  <si>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</si>
  <si>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</si>
  <si>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</si>
  <si>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</si>
  <si>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</si>
  <si>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</si>
  <si>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</si>
  <si>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</si>
  <si>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</si>
  <si>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</si>
  <si>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</si>
  <si>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</si>
  <si>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</si>
  <si>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</si>
  <si>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</si>
  <si>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</si>
  <si>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</si>
  <si>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</si>
  <si>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</si>
  <si>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</si>
  <si>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</si>
  <si>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</si>
  <si>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</si>
  <si>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</si>
  <si>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</si>
  <si>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</si>
  <si>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</si>
  <si>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</si>
  <si>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</si>
  <si>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</si>
  <si>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</si>
  <si>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</si>
  <si>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</si>
  <si>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</si>
  <si>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</si>
  <si>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</si>
  <si>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</si>
  <si>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</si>
  <si>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</si>
  <si>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</si>
  <si>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</si>
  <si>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</si>
  <si>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</si>
  <si>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</si>
  <si>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</si>
  <si>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</si>
  <si>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</si>
  <si>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</si>
  <si>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</si>
  <si>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</si>
  <si>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</si>
  <si>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</si>
  <si>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</si>
  <si>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</si>
  <si>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</si>
  <si>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</si>
  <si>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</si>
  <si>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</si>
  <si>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</si>
  <si>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</si>
  <si>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</si>
  <si>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</si>
  <si>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</si>
  <si>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</si>
  <si>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</si>
  <si>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</si>
  <si>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</si>
  <si>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</si>
  <si>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</si>
  <si>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</si>
  <si>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</si>
  <si>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</si>
  <si>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</si>
  <si>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</si>
  <si>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</si>
  <si>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</si>
  <si>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</si>
  <si>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</si>
  <si>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</si>
  <si>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</si>
  <si>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</si>
  <si>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</si>
  <si>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</si>
  <si>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</si>
  <si>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</si>
  <si>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</si>
  <si>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</si>
  <si>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</si>
  <si>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</si>
  <si>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</si>
  <si>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</si>
  <si>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</si>
  <si>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</si>
  <si>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</si>
  <si>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</si>
  <si>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</si>
  <si>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</si>
  <si>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</si>
  <si>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</si>
  <si>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</si>
  <si>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</si>
  <si>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</si>
  <si>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</si>
  <si>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</si>
  <si>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</si>
  <si>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</si>
  <si>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</si>
  <si>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</si>
  <si>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</si>
  <si>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</si>
  <si>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</si>
  <si>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</si>
  <si>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</si>
  <si>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</si>
  <si>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</si>
  <si>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</si>
  <si>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</si>
  <si>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</si>
  <si>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</si>
  <si>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</si>
  <si>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</si>
  <si>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</si>
  <si>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</si>
  <si>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</si>
  <si>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</si>
  <si>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</si>
  <si>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</si>
  <si>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</si>
  <si>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</si>
  <si>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</si>
  <si>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</si>
  <si>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</si>
  <si>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</si>
  <si>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</si>
  <si>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</si>
  <si>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</si>
  <si>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</si>
  <si>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</si>
  <si>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</si>
  <si>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</si>
  <si>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</si>
  <si>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</si>
  <si>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</si>
  <si>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</si>
  <si>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</si>
  <si>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</si>
  <si>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</si>
  <si>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</si>
  <si>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</si>
  <si>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</si>
  <si>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</si>
  <si>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</si>
  <si>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</si>
  <si>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</si>
  <si>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</si>
  <si>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</si>
  <si>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</si>
  <si>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</si>
  <si>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</si>
  <si>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</si>
  <si>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</si>
  <si>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</si>
  <si>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</si>
  <si>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</si>
  <si>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</si>
  <si>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</si>
  <si>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</si>
  <si>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</si>
  <si>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</si>
  <si>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</si>
  <si>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</si>
  <si>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</si>
  <si>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</si>
  <si>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</si>
  <si>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</si>
  <si>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</si>
  <si>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</si>
  <si>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</si>
  <si>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</si>
  <si>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</si>
  <si>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</si>
  <si>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</si>
  <si>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</si>
  <si>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</si>
  <si>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</si>
  <si>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</si>
  <si>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</si>
  <si>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</si>
  <si>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</si>
  <si>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</si>
  <si>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</si>
  <si>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</si>
  <si>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</si>
  <si>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</si>
  <si>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</si>
  <si>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</si>
  <si>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</si>
  <si>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</si>
  <si>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</si>
  <si>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</si>
  <si>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</si>
  <si>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</si>
  <si>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</si>
  <si>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</si>
  <si>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</si>
  <si>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</si>
  <si>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</si>
  <si>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</si>
  <si>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</si>
  <si>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</si>
  <si>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</si>
  <si>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</si>
  <si>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</si>
  <si>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</si>
  <si>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</si>
  <si>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</si>
  <si>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</si>
  <si>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</si>
  <si>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</si>
  <si>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</si>
  <si>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</si>
  <si>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</si>
  <si>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</si>
  <si>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</si>
  <si>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</si>
  <si>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</si>
  <si>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</si>
  <si>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</si>
  <si>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</si>
  <si>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</si>
  <si>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</si>
  <si>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</si>
  <si>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</si>
  <si>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</si>
  <si>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</si>
  <si>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</si>
  <si>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</si>
  <si>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</si>
  <si>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</si>
  <si>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</si>
  <si>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</si>
  <si>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</si>
  <si>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</si>
  <si>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</si>
  <si>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</si>
  <si>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</si>
  <si>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</si>
  <si>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</si>
  <si>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</si>
  <si>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</si>
  <si>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</si>
  <si>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</si>
  <si>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</si>
  <si>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</si>
  <si>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</si>
  <si>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</si>
  <si>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</si>
  <si>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</si>
  <si>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</si>
  <si>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</si>
  <si>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</si>
  <si>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</si>
  <si>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</si>
  <si>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</si>
  <si>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</si>
  <si>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</si>
  <si>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</si>
  <si>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</si>
  <si>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</si>
  <si>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</si>
  <si>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</si>
  <si>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</si>
  <si>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</si>
  <si>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</si>
  <si>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</si>
  <si>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</si>
  <si>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</si>
  <si>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</si>
  <si>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</si>
  <si>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</si>
  <si>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</si>
  <si>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</si>
  <si>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</si>
  <si>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</si>
  <si>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</si>
  <si>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</si>
  <si>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</si>
  <si>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</si>
  <si>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</si>
  <si>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</si>
  <si>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</si>
  <si>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</si>
  <si>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</si>
  <si>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</si>
  <si>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</si>
  <si>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</si>
  <si>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</si>
  <si>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</si>
  <si>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</si>
  <si>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</si>
  <si>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</si>
  <si>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</si>
  <si>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</si>
  <si>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</si>
  <si>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</si>
  <si>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</si>
  <si>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</si>
  <si>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</si>
  <si>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</si>
  <si>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</si>
  <si>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</si>
  <si>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</si>
  <si>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</si>
  <si>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</si>
  <si>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</si>
  <si>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</si>
  <si>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</si>
  <si>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</si>
  <si>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</si>
  <si>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</si>
  <si>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</si>
  <si>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</si>
  <si>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</si>
  <si>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</si>
  <si>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</si>
  <si>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</si>
  <si>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</si>
  <si>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</si>
  <si>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</si>
  <si>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</si>
  <si>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</si>
  <si>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</si>
  <si>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</si>
  <si>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</si>
  <si>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</si>
  <si>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</si>
  <si>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</si>
  <si>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</si>
  <si>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</si>
  <si>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</si>
  <si>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</si>
  <si>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</si>
  <si>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</si>
  <si>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</si>
  <si>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</si>
  <si>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</si>
  <si>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</si>
  <si>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</si>
  <si>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</si>
  <si>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</si>
  <si>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</si>
  <si>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</si>
  <si>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</si>
  <si>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</si>
  <si>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</si>
  <si>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</si>
  <si>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</si>
  <si>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</si>
  <si>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</si>
  <si>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</si>
  <si>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</si>
  <si>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</si>
  <si>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</si>
  <si>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</si>
  <si>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</si>
  <si>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</si>
  <si>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</si>
  <si>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</si>
  <si>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</si>
  <si>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</si>
  <si>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</si>
  <si>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</si>
  <si>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</si>
  <si>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</si>
  <si>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</si>
  <si>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</si>
  <si>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</si>
  <si>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</si>
  <si>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</si>
  <si>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</si>
  <si>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</si>
  <si>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</si>
  <si>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</si>
  <si>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</si>
  <si>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</si>
  <si>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</si>
  <si>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</si>
  <si>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</si>
  <si>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</si>
  <si>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</si>
  <si>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</si>
  <si>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</si>
  <si>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</si>
  <si>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</si>
  <si>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</si>
  <si>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</si>
  <si>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</si>
  <si>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</si>
  <si>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</si>
  <si>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</si>
  <si>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</si>
  <si>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</si>
  <si>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</si>
  <si>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</si>
  <si>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</si>
  <si>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</si>
  <si>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</si>
  <si>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</si>
  <si>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</si>
  <si>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</si>
  <si>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</si>
  <si>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</si>
  <si>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</si>
  <si>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</si>
  <si>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</si>
  <si>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</si>
  <si>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</si>
  <si>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</si>
  <si>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</si>
  <si>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</si>
  <si>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</si>
  <si>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</si>
  <si>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</si>
  <si>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</si>
  <si>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</si>
  <si>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</si>
  <si>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</si>
  <si>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</si>
  <si>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</si>
  <si>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</si>
  <si>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</si>
  <si>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</si>
  <si>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</si>
  <si>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</si>
  <si>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</si>
  <si>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</si>
  <si>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</si>
  <si>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</si>
  <si>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</si>
  <si>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</si>
  <si>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</si>
  <si>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</si>
  <si>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</si>
  <si>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</si>
  <si>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</si>
  <si>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</si>
  <si>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</si>
  <si>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</si>
  <si>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</si>
  <si>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</si>
  <si>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</si>
  <si>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</si>
  <si>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</si>
  <si>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</si>
  <si>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</si>
  <si>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</si>
  <si>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</si>
  <si>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</si>
  <si>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</si>
  <si>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</si>
  <si>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</si>
  <si>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</si>
  <si>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</si>
  <si>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</si>
  <si>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</si>
  <si>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</si>
  <si>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</si>
  <si>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</si>
  <si>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</si>
  <si>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</si>
  <si>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</si>
  <si>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</si>
  <si>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</si>
  <si>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</si>
  <si>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</si>
  <si>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</si>
  <si>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</si>
  <si>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</si>
  <si>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</si>
  <si>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</si>
  <si>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</si>
  <si>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</si>
  <si>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</si>
  <si>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</si>
  <si>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</si>
  <si>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</si>
  <si>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</si>
  <si>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</si>
  <si>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</si>
  <si>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</si>
  <si>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</si>
  <si>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</si>
  <si>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</si>
  <si>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</si>
  <si>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</si>
  <si>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</si>
  <si>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</si>
  <si>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</si>
  <si>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</si>
  <si>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</si>
  <si>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</si>
  <si>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</si>
  <si>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</si>
  <si>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</si>
  <si>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</si>
  <si>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</si>
  <si>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</si>
  <si>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</si>
  <si>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</si>
  <si>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</si>
  <si>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</si>
  <si>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</si>
  <si>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</si>
  <si>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</si>
  <si>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</si>
  <si>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</si>
  <si>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</si>
  <si>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</si>
  <si>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</si>
  <si>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</si>
  <si>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</si>
  <si>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</si>
  <si>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</si>
  <si>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</si>
  <si>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</si>
  <si>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</si>
  <si>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</si>
  <si>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</si>
  <si>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</si>
  <si>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</si>
  <si>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</si>
  <si>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</si>
  <si>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</si>
  <si>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</si>
  <si>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</si>
  <si>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</si>
  <si>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</si>
  <si>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</si>
  <si>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</si>
  <si>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</si>
  <si>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</si>
  <si>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</si>
  <si>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</si>
  <si>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</si>
  <si>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</si>
  <si>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</si>
  <si>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</si>
  <si>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</si>
  <si>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</si>
  <si>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</si>
  <si>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</si>
  <si>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</si>
  <si>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</si>
  <si>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</si>
  <si>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</si>
  <si>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</si>
  <si>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</si>
  <si>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</si>
  <si>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</si>
  <si>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</si>
  <si>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</si>
  <si>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</si>
  <si>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</si>
  <si>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</si>
  <si>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</si>
  <si>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</si>
  <si>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</si>
  <si>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</si>
  <si>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</si>
  <si>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</si>
  <si>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</si>
  <si>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</si>
  <si>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</si>
  <si>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</si>
  <si>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</si>
  <si>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</si>
  <si>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</si>
  <si>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</si>
  <si>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</si>
  <si>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</si>
  <si>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</si>
  <si>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</si>
  <si>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</si>
  <si>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</si>
  <si>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</si>
  <si>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</si>
  <si>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</si>
  <si>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</si>
  <si>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</si>
  <si>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</si>
  <si>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</si>
  <si>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</si>
  <si>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</si>
  <si>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</si>
  <si>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</si>
  <si>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</si>
  <si>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</si>
  <si>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</si>
  <si>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</si>
  <si>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</si>
  <si>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</si>
  <si>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</si>
  <si>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</si>
  <si>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</si>
  <si>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</si>
  <si>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</si>
  <si>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</si>
  <si>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</si>
  <si>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</si>
  <si>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</si>
  <si>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</si>
  <si>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</si>
  <si>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</si>
  <si>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</si>
  <si>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</si>
  <si>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</si>
  <si>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</si>
  <si>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</si>
  <si>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</si>
  <si>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</si>
  <si>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</si>
  <si>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</si>
  <si>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</si>
  <si>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</si>
  <si>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</si>
  <si>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</si>
  <si>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</si>
  <si>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</si>
  <si>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</si>
  <si>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</si>
  <si>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</si>
  <si>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</si>
  <si>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</si>
  <si>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</si>
  <si>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</si>
  <si>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</si>
  <si>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</si>
  <si>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</si>
  <si>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</si>
  <si>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</si>
  <si>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</si>
  <si>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</si>
  <si>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</si>
  <si>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</si>
  <si>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</si>
  <si>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</si>
  <si>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</si>
  <si>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</si>
  <si>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</si>
  <si>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</si>
  <si>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</si>
  <si>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</si>
  <si>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</si>
  <si>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</si>
  <si>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</si>
  <si>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</si>
  <si>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</si>
  <si>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</si>
  <si>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</si>
  <si>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</si>
  <si>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</si>
  <si>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</si>
  <si>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</si>
  <si>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</si>
  <si>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</si>
  <si>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</si>
  <si>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</si>
  <si>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</si>
  <si>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</si>
  <si>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</si>
  <si>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</si>
  <si>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</si>
  <si>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</si>
  <si>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</si>
  <si>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</si>
  <si>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</si>
  <si>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</si>
  <si>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</si>
  <si>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</si>
  <si>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</si>
  <si>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</si>
  <si>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</si>
  <si>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</si>
  <si>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</si>
  <si>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</si>
  <si>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</si>
  <si>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</si>
  <si>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</si>
  <si>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</si>
  <si>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</si>
  <si>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</si>
  <si>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</si>
  <si>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</si>
  <si>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</si>
  <si>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</si>
  <si>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</si>
  <si>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</si>
  <si>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</si>
  <si>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</si>
  <si>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</si>
  <si>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</si>
  <si>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</si>
  <si>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</si>
  <si>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</si>
  <si>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</si>
  <si>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</si>
  <si>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</si>
  <si>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</si>
  <si>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</si>
  <si>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</si>
  <si>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</si>
  <si>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</si>
  <si>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</si>
  <si>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</si>
  <si>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</si>
  <si>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</si>
  <si>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</si>
  <si>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</si>
  <si>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</si>
  <si>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</si>
  <si>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</si>
  <si>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</si>
  <si>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</si>
  <si>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</si>
  <si>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</si>
  <si>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</si>
  <si>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</si>
  <si>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</si>
  <si>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</si>
  <si>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</si>
  <si>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</si>
  <si>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</si>
  <si>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</si>
  <si>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</si>
  <si>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</si>
  <si>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</si>
  <si>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</si>
  <si>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</si>
  <si>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</si>
  <si>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</si>
  <si>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</si>
  <si>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</si>
  <si>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</si>
  <si>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</si>
  <si>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</si>
  <si>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</si>
  <si>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</si>
  <si>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</si>
  <si>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</si>
  <si>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</si>
  <si>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</si>
  <si>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</si>
  <si>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</si>
  <si>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</si>
  <si>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</si>
  <si>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</si>
  <si>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</si>
  <si>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</si>
  <si>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</si>
  <si>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</si>
  <si>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</si>
  <si>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</si>
  <si>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</si>
  <si>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</si>
  <si>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</si>
  <si>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</si>
  <si>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</si>
  <si>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</si>
  <si>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</si>
  <si>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</si>
  <si>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</si>
  <si>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</si>
  <si>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</si>
  <si>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</si>
  <si>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</si>
  <si>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</si>
  <si>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</si>
  <si>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</si>
  <si>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</si>
  <si>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</si>
  <si>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</si>
  <si>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</si>
  <si>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</si>
  <si>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</si>
  <si>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</si>
  <si>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</si>
  <si>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</si>
  <si>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</si>
  <si>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</si>
  <si>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</si>
  <si>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</si>
  <si>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</si>
  <si>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</si>
  <si>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</si>
  <si>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</si>
  <si>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</si>
  <si>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</si>
  <si>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</si>
  <si>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</si>
  <si>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</si>
  <si>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</si>
  <si>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</si>
  <si>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</si>
  <si>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</si>
  <si>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</si>
  <si>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</si>
  <si>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</si>
  <si>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</si>
  <si>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</si>
  <si>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</si>
  <si>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</si>
  <si>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</si>
  <si>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</si>
  <si>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</si>
  <si>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</si>
  <si>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</si>
  <si>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</si>
  <si>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</si>
  <si>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</si>
  <si>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</si>
  <si>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</si>
  <si>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</si>
  <si>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</si>
  <si>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</si>
  <si>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</si>
  <si>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</si>
  <si>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</si>
  <si>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</si>
  <si>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</si>
  <si>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</si>
  <si>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</si>
  <si>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</si>
  <si>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</si>
  <si>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</si>
  <si>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</si>
  <si>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</si>
  <si>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</si>
  <si>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</si>
  <si>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</si>
  <si>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</si>
  <si>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</si>
  <si>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</si>
  <si>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</si>
  <si>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</si>
  <si>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</si>
  <si>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</si>
  <si>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</si>
  <si>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</si>
  <si>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</si>
  <si>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</si>
  <si>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</si>
  <si>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</si>
  <si>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</si>
  <si>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</si>
  <si>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</si>
  <si>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</si>
  <si>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</si>
  <si>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</si>
  <si>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</si>
  <si>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</si>
  <si>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</si>
  <si>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</si>
  <si>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</si>
  <si>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</si>
  <si>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</si>
  <si>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</si>
  <si>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</si>
  <si>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</si>
  <si>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</si>
  <si>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</si>
  <si>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</si>
  <si>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</si>
  <si>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</si>
  <si>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</si>
  <si>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</si>
  <si>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</si>
  <si>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</si>
  <si>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</si>
  <si>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</si>
  <si>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</si>
  <si>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</si>
  <si>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</si>
  <si>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</si>
  <si>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</si>
  <si>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</si>
  <si>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</si>
  <si>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</si>
  <si>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</si>
  <si>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</si>
  <si>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</si>
  <si>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</si>
  <si>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</si>
  <si>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</si>
  <si>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</si>
  <si>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</si>
  <si>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</si>
  <si>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</si>
  <si>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</si>
  <si>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</si>
  <si>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</si>
  <si>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</si>
  <si>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</si>
  <si>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</si>
  <si>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</si>
  <si>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</si>
  <si>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</si>
  <si>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</si>
  <si>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</si>
  <si>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</si>
  <si>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</si>
  <si>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</si>
  <si>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</si>
  <si>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</si>
  <si>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</si>
  <si>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</si>
  <si>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</si>
  <si>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</si>
  <si>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</si>
  <si>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</si>
  <si>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</si>
  <si>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</si>
  <si>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</si>
  <si>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</si>
  <si>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</si>
  <si>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</si>
  <si>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</si>
  <si>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</si>
  <si>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</si>
  <si>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</si>
  <si>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</si>
  <si>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</si>
  <si>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</si>
  <si>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</si>
  <si>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</si>
  <si>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</si>
  <si>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</si>
  <si>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</si>
  <si>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</si>
  <si>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</si>
  <si>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</si>
  <si>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</si>
  <si>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</si>
  <si>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</si>
  <si>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</si>
  <si>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</si>
  <si>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</si>
  <si>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</si>
  <si>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</si>
  <si>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</si>
  <si>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</si>
  <si>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</si>
  <si>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</si>
  <si>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</si>
  <si>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</si>
  <si>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</si>
  <si>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</si>
  <si>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</si>
  <si>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</si>
  <si>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</si>
  <si>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</si>
  <si>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</si>
  <si>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</si>
  <si>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</si>
  <si>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</si>
  <si>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</si>
  <si>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</si>
  <si>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</si>
  <si>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</si>
  <si>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</si>
  <si>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</si>
  <si>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</si>
  <si>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</si>
  <si>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</si>
  <si>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</si>
  <si>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</si>
  <si>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</si>
  <si>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</si>
  <si>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</si>
  <si>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</si>
  <si>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</si>
  <si>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</si>
  <si>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</si>
  <si>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</si>
  <si>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</si>
  <si>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</si>
  <si>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</si>
  <si>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</si>
  <si>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</si>
  <si>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</si>
  <si>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</si>
  <si>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</si>
  <si>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</si>
  <si>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</si>
  <si>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</si>
  <si>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</si>
  <si>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</si>
  <si>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</si>
  <si>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</si>
  <si>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</si>
  <si>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</si>
  <si>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</si>
  <si>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</si>
  <si>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</si>
  <si>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</si>
  <si>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</si>
  <si>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</si>
  <si>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</si>
  <si>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</si>
  <si>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</si>
  <si>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</si>
  <si>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</si>
  <si>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</si>
  <si>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</si>
  <si>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</si>
  <si>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</si>
  <si>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</si>
  <si>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</si>
  <si>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</si>
  <si>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</si>
  <si>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</si>
  <si>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</si>
  <si>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</si>
  <si>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</si>
  <si>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</si>
  <si>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</si>
  <si>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</si>
  <si>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</si>
  <si>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</si>
  <si>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</si>
  <si>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</si>
  <si>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</si>
  <si>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</si>
  <si>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</si>
  <si>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</si>
  <si>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</si>
  <si>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</si>
  <si>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</si>
  <si>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</si>
  <si>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</si>
  <si>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</si>
  <si>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</si>
  <si>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</si>
  <si>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</si>
  <si>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</si>
  <si>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</si>
  <si>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</si>
  <si>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</si>
  <si>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</si>
  <si>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</si>
  <si>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</si>
  <si>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</si>
  <si>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</si>
  <si>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</si>
  <si>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</si>
  <si>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</si>
  <si>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</si>
  <si>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</si>
  <si>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</si>
  <si>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</si>
  <si>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</si>
  <si>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</si>
  <si>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</si>
  <si>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</si>
  <si>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</si>
  <si>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</si>
  <si>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</si>
  <si>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</si>
  <si>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</si>
  <si>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</si>
  <si>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</si>
  <si>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</si>
  <si>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</si>
  <si>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</si>
  <si>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</si>
  <si>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</si>
  <si>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</si>
  <si>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</si>
  <si>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</si>
  <si>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</si>
  <si>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</si>
  <si>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</si>
  <si>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</si>
  <si>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</si>
  <si>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</si>
  <si>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</si>
  <si>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</si>
  <si>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</si>
  <si>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</si>
  <si>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</si>
  <si>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</si>
  <si>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</si>
  <si>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</si>
  <si>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</si>
  <si>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</si>
  <si>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</si>
  <si>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</si>
  <si>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</si>
  <si>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</si>
  <si>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</si>
  <si>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</si>
  <si>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</si>
  <si>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</si>
  <si>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</si>
  <si>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</si>
  <si>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</si>
  <si>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</si>
  <si>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</si>
  <si>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</si>
  <si>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</si>
  <si>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</si>
  <si>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</si>
  <si>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</si>
  <si>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</si>
  <si>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</si>
  <si>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</si>
  <si>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</si>
  <si>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</si>
  <si>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</si>
  <si>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</si>
  <si>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</si>
  <si>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</si>
  <si>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</si>
  <si>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</si>
  <si>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</si>
  <si>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</si>
  <si>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</si>
  <si>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</si>
  <si>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</si>
  <si>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</si>
  <si>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</si>
  <si>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</si>
  <si>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</si>
  <si>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</si>
  <si>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</si>
  <si>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</si>
  <si>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</si>
  <si>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</si>
  <si>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</si>
  <si>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</si>
  <si>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</si>
  <si>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</si>
  <si>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</si>
  <si>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</si>
  <si>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</si>
  <si>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</si>
  <si>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</si>
  <si>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</si>
  <si>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</si>
  <si>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</si>
  <si>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</si>
  <si>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</si>
  <si>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</si>
  <si>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</si>
  <si>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</si>
  <si>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</si>
  <si>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</si>
  <si>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</si>
  <si>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</si>
  <si>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</si>
  <si>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</si>
  <si>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</si>
  <si>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</si>
  <si>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</si>
  <si>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</si>
  <si>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</si>
  <si>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</si>
  <si>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</si>
  <si>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</si>
  <si>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</si>
  <si>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</si>
  <si>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</si>
  <si>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</si>
  <si>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</si>
  <si>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</si>
  <si>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</si>
  <si>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</si>
  <si>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</si>
  <si>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</si>
  <si>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</si>
  <si>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</si>
  <si>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</si>
  <si>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</si>
  <si>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</si>
  <si>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</si>
  <si>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</si>
  <si>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</si>
  <si>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</si>
  <si>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</si>
  <si>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</si>
  <si>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</si>
  <si>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</si>
  <si>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</si>
  <si>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</si>
  <si>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</si>
  <si>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</si>
  <si>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</si>
  <si>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</si>
  <si>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</si>
  <si>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</si>
  <si>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</si>
  <si>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</si>
  <si>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</si>
  <si>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</si>
  <si>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</si>
  <si>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</si>
  <si>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</si>
  <si>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</si>
  <si>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</si>
  <si>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</si>
  <si>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</si>
  <si>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</si>
  <si>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</si>
  <si>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</si>
  <si>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</si>
  <si>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</si>
  <si>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</si>
  <si>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</si>
  <si>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</si>
  <si>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</si>
  <si>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</si>
  <si>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</si>
  <si>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</si>
  <si>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</si>
  <si>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</si>
  <si>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</si>
  <si>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</si>
  <si>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</si>
  <si>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</si>
  <si>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</si>
  <si>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</si>
  <si>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</si>
  <si>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</si>
  <si>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</si>
  <si>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</si>
  <si>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</si>
  <si>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</si>
  <si>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</si>
  <si>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</si>
  <si>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</si>
  <si>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</si>
  <si>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</si>
  <si>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</si>
  <si>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</si>
  <si>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</si>
  <si>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</si>
  <si>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</si>
  <si>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</si>
  <si>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</si>
  <si>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</si>
  <si>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</si>
  <si>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</si>
  <si>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</si>
  <si>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</si>
  <si>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</si>
  <si>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</si>
  <si>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</si>
  <si>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</si>
  <si>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</si>
  <si>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</si>
  <si>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</si>
  <si>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</si>
  <si>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</si>
  <si>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</si>
  <si>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</si>
  <si>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</si>
  <si>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</si>
  <si>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</si>
  <si>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</si>
  <si>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</si>
  <si>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</si>
  <si>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</si>
  <si>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</si>
  <si>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</si>
  <si>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</si>
  <si>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</si>
  <si>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</si>
  <si>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</si>
  <si>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</si>
  <si>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</si>
  <si>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</si>
  <si>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</si>
  <si>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</si>
  <si>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</si>
  <si>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</si>
  <si>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</si>
  <si>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</si>
  <si>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</si>
  <si>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</si>
  <si>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</si>
  <si>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</si>
  <si>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</si>
  <si>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</si>
  <si>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</si>
  <si>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</si>
  <si>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</si>
  <si>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</si>
  <si>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</si>
  <si>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</si>
  <si>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</si>
  <si>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</si>
  <si>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</si>
  <si>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</si>
  <si>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</si>
  <si>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</si>
  <si>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</si>
  <si>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</si>
  <si>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</si>
  <si>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</si>
  <si>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</si>
  <si>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</si>
  <si>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</si>
  <si>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</si>
  <si>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</si>
  <si>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</si>
  <si>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</si>
  <si>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</si>
  <si>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</si>
  <si>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</si>
  <si>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</si>
  <si>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</si>
  <si>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</si>
  <si>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</si>
  <si>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</si>
  <si>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</si>
  <si>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</si>
  <si>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</si>
  <si>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</si>
  <si>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</si>
  <si>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</si>
  <si>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</si>
  <si>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</si>
  <si>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</si>
  <si>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</si>
  <si>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</si>
  <si>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</si>
  <si>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</si>
  <si>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</si>
  <si>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</si>
  <si>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</si>
  <si>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</si>
  <si>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</si>
  <si>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</si>
  <si>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</si>
  <si>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</si>
  <si>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</si>
  <si>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</si>
  <si>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</si>
  <si>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</si>
  <si>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</si>
  <si>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</si>
  <si>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</si>
  <si>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</si>
  <si>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</si>
  <si>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</si>
  <si>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</si>
  <si>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</si>
  <si>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</si>
  <si>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</si>
  <si>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</si>
  <si>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</si>
  <si>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</si>
  <si>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</si>
  <si>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</si>
  <si>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</si>
  <si>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</si>
  <si>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</si>
  <si>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</si>
  <si>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</si>
  <si>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</si>
  <si>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</si>
  <si>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</si>
  <si>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</si>
  <si>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</si>
  <si>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</si>
  <si>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</si>
  <si>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</si>
  <si>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</si>
  <si>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</si>
  <si>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</si>
  <si>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</si>
  <si>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</si>
  <si>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</si>
  <si>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</si>
  <si>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</si>
  <si>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</si>
  <si>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</si>
  <si>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</si>
  <si>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</si>
  <si>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</si>
  <si>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</si>
  <si>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</si>
  <si>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</si>
  <si>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</si>
  <si>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</si>
  <si>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</si>
  <si>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</si>
  <si>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</si>
  <si>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</si>
  <si>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</si>
  <si>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</si>
  <si>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</si>
  <si>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</si>
  <si>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</si>
  <si>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</si>
  <si>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</si>
  <si>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</si>
  <si>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</si>
  <si>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</si>
  <si>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</si>
  <si>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</si>
  <si>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</si>
  <si>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</si>
  <si>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</si>
  <si>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</si>
  <si>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</si>
  <si>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</si>
  <si>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</si>
  <si>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</si>
  <si>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</si>
  <si>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</si>
  <si>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</si>
  <si>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</si>
  <si>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</si>
  <si>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</si>
  <si>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</si>
  <si>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</si>
  <si>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</si>
  <si>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</si>
  <si>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</si>
  <si>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</si>
  <si>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</si>
  <si>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</si>
  <si>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</si>
  <si>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</si>
  <si>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</si>
  <si>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</si>
  <si>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</si>
  <si>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</si>
  <si>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</si>
  <si>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</si>
  <si>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</si>
  <si>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</si>
  <si>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</si>
  <si>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</si>
  <si>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</si>
  <si>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</si>
  <si>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</si>
  <si>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</si>
  <si>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</si>
  <si>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</si>
  <si>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</si>
  <si>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</si>
  <si>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</si>
  <si>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</si>
  <si>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</si>
  <si>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</si>
  <si>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</si>
  <si>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</si>
  <si>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</si>
  <si>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</si>
  <si>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</si>
  <si>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</si>
  <si>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</si>
  <si>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</si>
  <si>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</si>
  <si>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</si>
  <si>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</si>
  <si>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</si>
  <si>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</si>
  <si>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</si>
  <si>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</si>
  <si>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</si>
  <si>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</si>
  <si>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</si>
  <si>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</si>
  <si>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</si>
  <si>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</si>
  <si>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</si>
  <si>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</si>
  <si>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</si>
  <si>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</si>
  <si>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</si>
  <si>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</si>
  <si>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</si>
  <si>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</si>
  <si>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</si>
  <si>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</si>
  <si>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</si>
  <si>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</si>
  <si>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</si>
  <si>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</si>
  <si>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</si>
  <si>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</si>
  <si>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</si>
  <si>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</si>
  <si>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</si>
  <si>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</si>
  <si>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</si>
  <si>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</si>
  <si>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</si>
  <si>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</si>
  <si>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</si>
  <si>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</si>
  <si>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</si>
  <si>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</si>
  <si>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</si>
  <si>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</si>
  <si>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</si>
  <si>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</si>
  <si>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</si>
  <si>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</si>
  <si>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</si>
  <si>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</si>
  <si>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</si>
  <si>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</si>
  <si>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</si>
  <si>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</si>
  <si>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</si>
  <si>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</si>
  <si>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</si>
  <si>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</si>
  <si>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</si>
  <si>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</si>
  <si>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</si>
  <si>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</si>
  <si>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</si>
  <si>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</si>
  <si>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</si>
  <si>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</si>
  <si>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</si>
  <si>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</si>
  <si>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</si>
  <si>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</si>
  <si>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</si>
  <si>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</si>
  <si>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</si>
  <si>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</si>
  <si>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</si>
  <si>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</si>
  <si>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</si>
  <si>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</si>
  <si>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</si>
  <si>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</si>
  <si>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</si>
  <si>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</si>
  <si>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</si>
  <si>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</si>
  <si>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</si>
  <si>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</si>
  <si>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</si>
  <si>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</si>
  <si>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</si>
  <si>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</si>
  <si>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</si>
  <si>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</si>
  <si>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</si>
  <si>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</si>
  <si>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</si>
  <si>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</si>
  <si>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</si>
  <si>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</si>
  <si>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</si>
  <si>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</si>
  <si>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</si>
  <si>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</si>
  <si>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</si>
  <si>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</si>
  <si>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</si>
  <si>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</si>
  <si>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</si>
  <si>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</si>
  <si>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</si>
  <si>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</si>
  <si>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</si>
  <si>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</si>
  <si>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</si>
  <si>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</si>
  <si>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</si>
  <si>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</si>
  <si>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</si>
  <si>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</si>
  <si>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</si>
  <si>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</si>
  <si>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</si>
  <si>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</si>
  <si>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</si>
  <si>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</si>
  <si>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</si>
  <si>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</si>
  <si>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</si>
  <si>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</si>
  <si>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</si>
  <si>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</si>
  <si>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</si>
  <si>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</si>
  <si>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</si>
  <si>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</si>
  <si>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</si>
  <si>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</si>
  <si>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</si>
  <si>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</si>
  <si>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</si>
  <si>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</si>
  <si>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</si>
  <si>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</si>
  <si>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</si>
  <si>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</si>
  <si>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</si>
  <si>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</si>
  <si>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</si>
  <si>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</si>
  <si>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</si>
  <si>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</si>
  <si>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</si>
  <si>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</si>
  <si>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</si>
  <si>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</si>
  <si>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</si>
  <si>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</si>
  <si>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</si>
  <si>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</si>
  <si>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</si>
  <si>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</si>
  <si>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</si>
  <si>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</si>
  <si>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</si>
  <si>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</si>
  <si>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</si>
  <si>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</si>
  <si>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</si>
  <si>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</si>
  <si>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</si>
  <si>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</si>
  <si>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</si>
  <si>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</si>
  <si>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</si>
  <si>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</si>
  <si>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</si>
  <si>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</si>
  <si>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</si>
  <si>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</si>
  <si>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</si>
  <si>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</si>
  <si>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</si>
  <si>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</si>
  <si>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</si>
  <si>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</si>
  <si>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</si>
  <si>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</si>
  <si>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</si>
  <si>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</si>
  <si>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</si>
  <si>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</si>
  <si>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</si>
  <si>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</si>
  <si>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</si>
  <si>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</si>
  <si>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</si>
  <si>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</si>
  <si>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</si>
  <si>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</si>
  <si>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</si>
  <si>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</si>
  <si>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</si>
  <si>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</si>
  <si>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</si>
  <si>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</si>
  <si>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</si>
  <si>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</si>
  <si>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</si>
  <si>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</si>
  <si>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</si>
  <si>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</si>
  <si>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</si>
  <si>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</si>
  <si>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</si>
  <si>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</si>
  <si>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</si>
  <si>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</si>
  <si>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</si>
  <si>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</si>
  <si>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</si>
  <si>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</si>
  <si>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</si>
  <si>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</si>
  <si>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</si>
  <si>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</si>
  <si>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</si>
  <si>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</si>
  <si>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</si>
  <si>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</si>
  <si>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</si>
  <si>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</si>
  <si>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</si>
  <si>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</si>
  <si>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</si>
  <si>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</si>
  <si>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</si>
  <si>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</si>
  <si>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</si>
  <si>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</si>
  <si>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</si>
  <si>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</si>
  <si>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</si>
  <si>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</si>
  <si>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</si>
  <si>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</si>
  <si>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</si>
  <si>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</si>
  <si>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</si>
  <si>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</si>
  <si>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</si>
  <si>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</si>
  <si>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</si>
  <si>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</si>
  <si>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</si>
  <si>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</si>
  <si>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</si>
  <si>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</si>
  <si>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</si>
  <si>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</si>
  <si>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</si>
  <si>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</si>
  <si>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</si>
  <si>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</si>
  <si>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</si>
  <si>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</si>
  <si>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</si>
  <si>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</si>
  <si>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</si>
  <si>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</si>
  <si>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</si>
  <si>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</si>
  <si>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</si>
  <si>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</si>
  <si>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</si>
  <si>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</si>
  <si>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</si>
  <si>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</si>
  <si>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</si>
  <si>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</si>
  <si>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</si>
  <si>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</si>
  <si>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</si>
  <si>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</si>
  <si>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</si>
  <si>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</si>
  <si>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</si>
  <si>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</si>
  <si>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</si>
  <si>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</si>
  <si>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</si>
  <si>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</si>
  <si>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</si>
  <si>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</si>
  <si>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</si>
  <si>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</si>
  <si>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</si>
  <si>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</si>
  <si>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</si>
  <si>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</si>
  <si>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</si>
  <si>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</si>
  <si>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</si>
  <si>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</si>
  <si>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</si>
  <si>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</si>
  <si>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</si>
  <si>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</si>
  <si>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</si>
  <si>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</si>
  <si>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</si>
  <si>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</si>
  <si>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</si>
  <si>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</si>
  <si>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</si>
  <si>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</si>
  <si>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</si>
  <si>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</si>
  <si>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</si>
  <si>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</si>
  <si>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</si>
  <si>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</si>
  <si>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</si>
  <si>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</si>
  <si>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</si>
  <si>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</si>
  <si>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</si>
  <si>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</si>
  <si>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</si>
  <si>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</si>
  <si>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</si>
  <si>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</si>
  <si>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</si>
  <si>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</si>
  <si>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</si>
  <si>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</si>
  <si>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</si>
  <si>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</si>
  <si>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</si>
  <si>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</si>
  <si>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</si>
  <si>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</si>
  <si>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</si>
  <si>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</si>
  <si>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</si>
  <si>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</si>
  <si>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</si>
  <si>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</si>
  <si>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</si>
  <si>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</si>
  <si>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</si>
  <si>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</si>
  <si>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</si>
  <si>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</si>
  <si>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</si>
  <si>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</si>
  <si>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</si>
  <si>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</si>
  <si>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</si>
  <si>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</si>
  <si>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</si>
  <si>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</si>
  <si>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</si>
  <si>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</si>
  <si>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</si>
  <si>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</si>
  <si>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</si>
  <si>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</si>
  <si>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</si>
  <si>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</si>
  <si>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</si>
  <si>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</si>
  <si>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</si>
  <si>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</si>
  <si>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</si>
  <si>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</si>
  <si>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</si>
  <si>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</si>
  <si>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</si>
  <si>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</si>
  <si>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</si>
  <si>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</si>
  <si>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</si>
  <si>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</si>
  <si>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</si>
  <si>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</si>
  <si>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</si>
  <si>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</si>
  <si>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</si>
  <si>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</si>
  <si>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</si>
  <si>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</si>
  <si>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</si>
  <si>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</si>
  <si>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</si>
  <si>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</si>
  <si>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</si>
  <si>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</si>
  <si>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</si>
  <si>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</si>
  <si>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</si>
  <si>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</si>
  <si>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</si>
  <si>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</si>
  <si>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</si>
  <si>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</si>
  <si>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</si>
  <si>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</si>
  <si>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</si>
  <si>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</si>
  <si>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</si>
  <si>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</si>
  <si>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</si>
  <si>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</si>
  <si>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</si>
  <si>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</si>
  <si>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</si>
  <si>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</si>
  <si>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</si>
  <si>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</si>
  <si>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</si>
  <si>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</si>
  <si>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</si>
  <si>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</si>
  <si>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</si>
  <si>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</si>
  <si>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</si>
  <si>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</si>
  <si>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</si>
  <si>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</si>
  <si>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</si>
  <si>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</si>
  <si>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</si>
  <si>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</si>
  <si>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</si>
  <si>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</si>
  <si>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</si>
  <si>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</si>
  <si>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</si>
  <si>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</si>
  <si>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</si>
  <si>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</si>
  <si>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</si>
  <si>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</si>
  <si>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</si>
  <si>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</si>
  <si>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</si>
  <si>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</si>
  <si>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</si>
  <si>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</si>
  <si>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</si>
  <si>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</si>
  <si>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</si>
  <si>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</si>
  <si>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</si>
  <si>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</si>
  <si>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</si>
  <si>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</si>
  <si>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</si>
  <si>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</si>
  <si>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</si>
  <si>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</si>
  <si>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</si>
  <si>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</si>
  <si>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</si>
  <si>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</si>
  <si>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</si>
  <si>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</si>
  <si>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</si>
  <si>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</si>
  <si>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</si>
  <si>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</si>
  <si>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</si>
  <si>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</si>
  <si>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</si>
  <si>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</si>
  <si>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</si>
  <si>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</si>
  <si>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</si>
  <si>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</si>
  <si>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</si>
  <si>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</si>
  <si>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</si>
  <si>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</si>
  <si>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</si>
  <si>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</si>
  <si>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</si>
  <si>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</si>
  <si>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</si>
  <si>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</si>
  <si>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</si>
  <si>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</si>
  <si>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</si>
  <si>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</si>
  <si>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</si>
  <si>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</si>
  <si>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</si>
  <si>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</si>
  <si>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</si>
  <si>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</si>
  <si>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</si>
  <si>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</si>
  <si>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</si>
  <si>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</si>
  <si>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</si>
  <si>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</si>
  <si>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</si>
  <si>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</si>
  <si>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</si>
  <si>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</si>
  <si>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</si>
  <si>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</si>
  <si>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</si>
  <si>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</si>
  <si>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</si>
  <si>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</si>
  <si>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</si>
  <si>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</si>
  <si>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</si>
  <si>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</si>
  <si>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</si>
  <si>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</si>
  <si>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</si>
  <si>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</si>
  <si>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</si>
  <si>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</si>
  <si>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</si>
  <si>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</si>
  <si>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</si>
  <si>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</si>
  <si>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</si>
  <si>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</si>
  <si>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</si>
  <si>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</si>
  <si>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</si>
  <si>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</si>
  <si>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</si>
  <si>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</si>
  <si>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</si>
  <si>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</si>
  <si>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</si>
  <si>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</si>
  <si>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</si>
  <si>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</si>
  <si>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</si>
  <si>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</si>
  <si>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</si>
  <si>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</si>
  <si>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</si>
  <si>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</si>
  <si>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</si>
  <si>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</si>
  <si>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</si>
  <si>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</si>
  <si>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</si>
  <si>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</si>
  <si>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</si>
  <si>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</si>
  <si>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</si>
  <si>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</si>
  <si>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</si>
  <si>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</si>
  <si>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</si>
  <si>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</si>
  <si>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</si>
  <si>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</si>
  <si>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</si>
  <si>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</si>
  <si>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</si>
  <si>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</si>
  <si>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</si>
  <si>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</si>
  <si>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</si>
  <si>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</si>
  <si>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</si>
  <si>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</si>
  <si>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</si>
  <si>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</si>
  <si>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</si>
  <si>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</si>
  <si>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</si>
  <si>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</si>
  <si>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</si>
  <si>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</si>
  <si>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</si>
  <si>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</si>
  <si>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</si>
  <si>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</si>
  <si>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</si>
  <si>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</si>
  <si>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</si>
  <si>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</si>
  <si>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</si>
  <si>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</si>
  <si>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</si>
  <si>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</si>
  <si>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</si>
  <si>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</si>
  <si>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</si>
  <si>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</si>
  <si>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</si>
  <si>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</si>
  <si>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</si>
  <si>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</si>
  <si>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</si>
  <si>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</si>
  <si>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</si>
  <si>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</si>
  <si>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</si>
  <si>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</si>
  <si>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</si>
  <si>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</si>
  <si>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</si>
  <si>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</si>
  <si>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</si>
  <si>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</si>
  <si>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</si>
  <si>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</si>
  <si>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</si>
  <si>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</si>
  <si>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</si>
  <si>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</si>
  <si>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</si>
  <si>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</si>
  <si>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</si>
  <si>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</si>
  <si>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</si>
  <si>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</si>
  <si>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</si>
  <si>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</si>
  <si>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</si>
  <si>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</si>
  <si>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</si>
  <si>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</si>
  <si>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</si>
  <si>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</si>
  <si>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</si>
  <si>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</si>
  <si>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</si>
  <si>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</si>
  <si>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</si>
  <si>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</si>
  <si>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</si>
  <si>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</si>
  <si>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</si>
  <si>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</si>
  <si>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</si>
  <si>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</si>
  <si>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</si>
  <si>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</si>
  <si>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</si>
  <si>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</si>
  <si>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</si>
  <si>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</si>
  <si>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</si>
  <si>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</si>
  <si>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</si>
  <si>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</si>
  <si>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</si>
  <si>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</si>
  <si>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</si>
  <si>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</si>
  <si>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</si>
  <si>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</si>
  <si>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</si>
  <si>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</si>
  <si>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</si>
  <si>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</si>
  <si>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</si>
  <si>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</si>
  <si>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</si>
  <si>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</si>
  <si>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</si>
  <si>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</si>
  <si>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</si>
  <si>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</si>
  <si>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</si>
  <si>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</si>
  <si>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</si>
  <si>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</si>
  <si>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</si>
  <si>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</si>
  <si>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</si>
  <si>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</si>
  <si>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</si>
  <si>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</si>
  <si>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</si>
  <si>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</si>
  <si>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</si>
  <si>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</si>
  <si>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</si>
  <si>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</si>
  <si>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</si>
  <si>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</si>
  <si>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</si>
  <si>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</si>
  <si>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</si>
  <si>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</si>
  <si>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</si>
  <si>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</si>
  <si>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</si>
  <si>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</si>
  <si>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</si>
  <si>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</si>
  <si>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</si>
  <si>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</si>
  <si>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</si>
  <si>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</si>
  <si>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</si>
  <si>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</si>
  <si>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</si>
  <si>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</si>
  <si>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</si>
  <si>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</si>
  <si>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</si>
  <si>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</si>
  <si>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</si>
  <si>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</si>
  <si>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</si>
  <si>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</si>
  <si>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</si>
  <si>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</si>
  <si>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</si>
  <si>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</si>
  <si>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</si>
  <si>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</si>
  <si>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</si>
  <si>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</si>
  <si>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</si>
  <si>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</si>
  <si>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</si>
  <si>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</si>
  <si>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</si>
  <si>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</si>
  <si>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</si>
  <si>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</si>
  <si>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</si>
  <si>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</si>
  <si>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</si>
  <si>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</si>
  <si>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</si>
  <si>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</si>
  <si>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</si>
  <si>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</si>
  <si>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</si>
  <si>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</si>
  <si>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</si>
  <si>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</si>
  <si>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</si>
  <si>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</si>
  <si>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</si>
  <si>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</si>
  <si>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</si>
  <si>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</si>
  <si>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</si>
  <si>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</si>
  <si>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</si>
  <si>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</si>
  <si>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</si>
  <si>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</si>
  <si>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</si>
  <si>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</si>
  <si>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</si>
  <si>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</si>
  <si>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</si>
  <si>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</si>
  <si>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</si>
  <si>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</si>
  <si>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</si>
  <si>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</si>
  <si>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</si>
  <si>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</si>
  <si>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</si>
  <si>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</si>
  <si>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</si>
  <si>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</si>
  <si>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</si>
  <si>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</si>
  <si>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</si>
  <si>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</si>
  <si>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</si>
  <si>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</si>
  <si>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</si>
  <si>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</si>
  <si>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</si>
  <si>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</si>
  <si>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</si>
  <si>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</si>
  <si>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</si>
  <si>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</si>
  <si>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</si>
  <si>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</si>
  <si>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</si>
  <si>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</si>
  <si>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</si>
  <si>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</si>
  <si>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</si>
  <si>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</si>
  <si>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</si>
  <si>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</si>
  <si>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</si>
  <si>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</si>
  <si>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</si>
  <si>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</si>
  <si>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</si>
  <si>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</si>
  <si>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</si>
  <si>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</si>
  <si>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</si>
  <si>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</si>
  <si>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</si>
  <si>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</si>
  <si>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</si>
  <si>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</si>
  <si>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</si>
  <si>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</si>
  <si>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</si>
  <si>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</si>
  <si>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</si>
  <si>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</si>
  <si>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</si>
  <si>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</si>
  <si>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</si>
  <si>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</si>
  <si>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</si>
  <si>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</si>
  <si>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</si>
  <si>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</si>
  <si>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</si>
  <si>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</si>
  <si>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</si>
  <si>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</si>
  <si>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</si>
  <si>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</si>
  <si>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</si>
  <si>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</si>
  <si>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</si>
  <si>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</si>
  <si>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</si>
  <si>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</si>
  <si>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</si>
  <si>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</si>
  <si>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</si>
  <si>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</si>
  <si>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</si>
  <si>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</si>
  <si>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</si>
  <si>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</si>
  <si>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</si>
  <si>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</si>
  <si>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</si>
  <si>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</si>
  <si>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</si>
  <si>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</si>
  <si>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</si>
  <si>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</si>
  <si>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</si>
  <si>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</si>
  <si>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</si>
  <si>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</si>
  <si>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</si>
  <si>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</si>
  <si>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</si>
  <si>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</si>
  <si>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</si>
  <si>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</si>
  <si>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</si>
  <si>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</si>
  <si>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</si>
  <si>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</si>
  <si>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</si>
  <si>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</si>
  <si>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</si>
  <si>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</si>
  <si>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</si>
  <si>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</si>
  <si>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</si>
  <si>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</si>
  <si>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</si>
  <si>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</si>
  <si>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</si>
  <si>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</si>
  <si>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</si>
  <si>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</si>
  <si>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</si>
  <si>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</si>
  <si>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</si>
  <si>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</si>
  <si>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</si>
  <si>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</si>
  <si>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</si>
  <si>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</si>
  <si>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</si>
  <si>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</si>
  <si>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</si>
  <si>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</si>
  <si>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</si>
  <si>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</si>
  <si>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</si>
  <si>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</si>
  <si>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</si>
  <si>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</si>
  <si>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</si>
  <si>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</si>
  <si>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</si>
  <si>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</si>
  <si>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</si>
  <si>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</si>
  <si>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</si>
  <si>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</si>
  <si>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</si>
  <si>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</si>
  <si>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</si>
  <si>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</si>
  <si>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</si>
  <si>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</si>
  <si>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</si>
  <si>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</si>
  <si>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</si>
  <si>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</si>
  <si>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</si>
  <si>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</si>
  <si>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</si>
  <si>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</si>
  <si>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</si>
  <si>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</si>
  <si>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</si>
  <si>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</si>
  <si>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</si>
  <si>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</si>
  <si>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</si>
  <si>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</si>
  <si>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</si>
  <si>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</si>
  <si>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</si>
  <si>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</si>
  <si>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</si>
  <si>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</si>
  <si>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</si>
  <si>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</si>
  <si>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</si>
  <si>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</si>
  <si>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</si>
  <si>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</si>
  <si>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</si>
  <si>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</si>
  <si>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</si>
  <si>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</si>
  <si>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</si>
  <si>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</si>
  <si>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</si>
  <si>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</si>
  <si>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</si>
  <si>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</si>
  <si>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</si>
  <si>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</si>
  <si>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</si>
  <si>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</si>
  <si>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</si>
  <si>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</si>
  <si>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</si>
  <si>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</si>
  <si>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</si>
  <si>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</si>
  <si>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</si>
  <si>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</si>
  <si>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</si>
  <si>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</si>
  <si>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</si>
  <si>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</si>
  <si>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</si>
  <si>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</si>
  <si>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</si>
  <si>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</si>
  <si>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</si>
  <si>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</si>
  <si>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</si>
  <si>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</si>
  <si>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</si>
  <si>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</si>
  <si>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</si>
  <si>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</si>
  <si>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</si>
  <si>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</si>
  <si>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</si>
  <si>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</si>
  <si>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</si>
  <si>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</si>
  <si>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</si>
  <si>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</si>
  <si>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</si>
  <si>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</si>
  <si>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</si>
  <si>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</si>
  <si>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</si>
  <si>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</si>
  <si>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</si>
  <si>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</si>
  <si>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</si>
  <si>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</si>
  <si>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</si>
  <si>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</si>
  <si>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</si>
  <si>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</si>
  <si>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</si>
  <si>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</si>
  <si>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</si>
  <si>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</si>
  <si>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</si>
  <si>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</si>
  <si>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</si>
  <si>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</si>
  <si>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</si>
  <si>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</si>
  <si>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</si>
  <si>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</si>
  <si>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</si>
  <si>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</si>
  <si>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</si>
  <si>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</si>
  <si>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</si>
  <si>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</si>
  <si>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</si>
  <si>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</si>
  <si>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</si>
  <si>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</si>
  <si>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</si>
  <si>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</si>
  <si>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</si>
  <si>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</si>
  <si>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</si>
  <si>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</si>
  <si>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</si>
  <si>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</si>
  <si>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</si>
  <si>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</si>
  <si>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</si>
  <si>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</si>
  <si>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</si>
  <si>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</si>
  <si>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</si>
  <si>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</si>
  <si>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</si>
  <si>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</si>
  <si>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</si>
  <si>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</si>
  <si>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</si>
  <si>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</si>
  <si>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</si>
  <si>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</si>
  <si>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</si>
  <si>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</si>
  <si>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</si>
  <si>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</si>
  <si>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</si>
  <si>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</si>
  <si>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</si>
  <si>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</si>
  <si>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</si>
  <si>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</si>
  <si>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</si>
  <si>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</si>
  <si>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</si>
  <si>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</si>
  <si>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</si>
  <si>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</si>
  <si>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</si>
  <si>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</si>
  <si>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</si>
  <si>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</si>
  <si>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</si>
  <si>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</si>
  <si>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</si>
  <si>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</si>
  <si>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</si>
  <si>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</si>
  <si>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</si>
  <si>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</si>
  <si>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</si>
  <si>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</si>
  <si>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</si>
  <si>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</si>
  <si>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</si>
  <si>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</si>
  <si>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</si>
  <si>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</si>
  <si>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</si>
  <si>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</si>
  <si>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</si>
  <si>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</si>
  <si>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</si>
  <si>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</si>
  <si>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</si>
  <si>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</si>
  <si>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</si>
  <si>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</si>
  <si>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</si>
  <si>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</si>
  <si>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</si>
  <si>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</si>
  <si>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</si>
  <si>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</si>
  <si>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</si>
  <si>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</si>
  <si>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</si>
  <si>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</si>
  <si>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</si>
  <si>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</si>
  <si>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</si>
  <si>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</si>
  <si>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</si>
  <si>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</si>
  <si>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</si>
  <si>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</si>
  <si>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</si>
  <si>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</si>
  <si>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</si>
  <si>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</si>
  <si>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</si>
  <si>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</si>
  <si>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</si>
  <si>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</si>
  <si>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</si>
  <si>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</si>
  <si>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</si>
  <si>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</si>
  <si>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</si>
  <si>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</si>
  <si>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</si>
  <si>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</si>
  <si>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</si>
  <si>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</si>
  <si>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</si>
  <si>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</si>
  <si>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</si>
  <si>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</si>
  <si>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</si>
  <si>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</si>
  <si>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</si>
  <si>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</si>
  <si>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</si>
  <si>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</si>
  <si>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</si>
  <si>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</si>
  <si>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</si>
  <si>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</si>
  <si>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</si>
  <si>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</si>
  <si>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</si>
  <si>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</si>
  <si>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</si>
  <si>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</si>
  <si>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</si>
  <si>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</si>
  <si>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</si>
  <si>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</si>
  <si>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</si>
  <si>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</si>
  <si>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</si>
  <si>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</si>
  <si>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</si>
  <si>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</si>
  <si>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</si>
  <si>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</si>
  <si>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</si>
  <si>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</si>
  <si>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</si>
  <si>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</si>
  <si>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</si>
  <si>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</si>
  <si>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</si>
  <si>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</si>
  <si>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</si>
  <si>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</si>
  <si>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</si>
  <si>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</si>
  <si>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</si>
  <si>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</si>
  <si>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</si>
  <si>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</si>
  <si>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</si>
  <si>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</si>
  <si>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</si>
  <si>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</si>
  <si>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</si>
  <si>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</si>
  <si>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</si>
  <si>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</si>
  <si>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</si>
  <si>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</si>
  <si>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</si>
  <si>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</si>
  <si>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</si>
  <si>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</si>
  <si>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</si>
  <si>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</si>
  <si>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</si>
  <si>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</si>
  <si>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</si>
  <si>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</si>
  <si>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</si>
  <si>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</si>
  <si>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</si>
  <si>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</si>
  <si>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</si>
  <si>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</si>
  <si>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</si>
  <si>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</si>
  <si>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</si>
  <si>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</si>
  <si>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</si>
  <si>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</si>
  <si>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</si>
  <si>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</si>
  <si>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</si>
  <si>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</si>
  <si>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</si>
  <si>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</si>
  <si>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</si>
  <si>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</si>
  <si>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</si>
  <si>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</si>
  <si>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</si>
  <si>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</si>
  <si>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</si>
  <si>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</si>
  <si>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</si>
  <si>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</si>
  <si>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</si>
  <si>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</si>
  <si>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</si>
  <si>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</si>
  <si>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</si>
  <si>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</si>
  <si>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</si>
  <si>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</si>
  <si>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</si>
  <si>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</si>
  <si>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</si>
  <si>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</si>
  <si>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</si>
  <si>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</si>
  <si>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</si>
  <si>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</si>
  <si>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</si>
  <si>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</si>
  <si>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</si>
  <si>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</si>
  <si>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</si>
  <si>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</si>
  <si>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</si>
  <si>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</si>
  <si>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</si>
  <si>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</si>
  <si>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</si>
  <si>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</si>
  <si>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</si>
  <si>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</si>
  <si>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</si>
  <si>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</si>
  <si>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</si>
  <si>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</si>
  <si>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</si>
  <si>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</si>
  <si>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</si>
  <si>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</si>
  <si>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</si>
  <si>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</si>
  <si>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</si>
  <si>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</si>
  <si>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</si>
  <si>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</si>
  <si>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</si>
  <si>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</si>
  <si>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</si>
  <si>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</si>
  <si>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</si>
  <si>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</si>
  <si>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</si>
  <si>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</si>
  <si>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</si>
  <si>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</si>
  <si>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</si>
  <si>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</si>
  <si>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</si>
  <si>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</si>
  <si>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</si>
  <si>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</si>
  <si>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</si>
  <si>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</si>
  <si>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</si>
  <si>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</si>
  <si>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</si>
  <si>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</si>
  <si>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</si>
  <si>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</si>
  <si>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</si>
  <si>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</si>
  <si>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</si>
  <si>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</si>
  <si>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</si>
  <si>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</si>
  <si>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</si>
  <si>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</si>
  <si>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</si>
  <si>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</si>
  <si>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</si>
  <si>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</si>
  <si>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</si>
  <si>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</si>
  <si>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</si>
  <si>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</si>
  <si>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</si>
  <si>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</si>
  <si>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</si>
  <si>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</si>
  <si>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</si>
  <si>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</si>
  <si>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</si>
  <si>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</si>
  <si>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</si>
  <si>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</si>
  <si>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</si>
  <si>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</si>
  <si>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</si>
  <si>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</si>
  <si>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</si>
  <si>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</si>
  <si>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</si>
  <si>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</si>
  <si>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</si>
  <si>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</si>
  <si>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</si>
  <si>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</si>
  <si>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</si>
  <si>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</si>
  <si>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</si>
  <si>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</si>
  <si>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</si>
  <si>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</si>
  <si>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</si>
  <si>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</si>
  <si>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</si>
  <si>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</si>
  <si>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</si>
  <si>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</si>
  <si>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</si>
  <si>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</si>
  <si>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</si>
  <si>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</si>
  <si>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</si>
  <si>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</si>
  <si>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</si>
  <si>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</si>
  <si>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</si>
  <si>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</si>
  <si>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</si>
  <si>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</si>
  <si>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</si>
  <si>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</si>
  <si>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</si>
  <si>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</si>
  <si>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</si>
  <si>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</si>
  <si>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</si>
  <si>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</si>
  <si>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</si>
  <si>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</si>
  <si>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</si>
  <si>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</si>
  <si>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</si>
  <si>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</si>
  <si>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</si>
  <si>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</si>
  <si>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</si>
  <si>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</si>
  <si>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</si>
  <si>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</si>
  <si>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</si>
  <si>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</si>
  <si>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</si>
  <si>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</si>
  <si>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</si>
  <si>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</si>
  <si>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</si>
  <si>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</si>
  <si>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</si>
  <si>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</si>
  <si>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</si>
  <si>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</si>
  <si>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</si>
  <si>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</si>
  <si>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</si>
  <si>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</si>
  <si>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</si>
  <si>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</si>
  <si>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</si>
  <si>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</si>
  <si>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</si>
  <si>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</si>
  <si>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</si>
  <si>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</si>
  <si>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</si>
  <si>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</si>
  <si>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</si>
  <si>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</si>
  <si>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</si>
  <si>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</si>
  <si>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</si>
  <si>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</si>
  <si>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</si>
  <si>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</si>
  <si>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</si>
  <si>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</si>
  <si>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</si>
  <si>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</si>
  <si>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</si>
  <si>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</si>
  <si>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</si>
  <si>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</si>
  <si>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</si>
  <si>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</si>
  <si>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</si>
  <si>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</si>
  <si>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</si>
  <si>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</si>
  <si>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</si>
  <si>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</si>
  <si>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</si>
  <si>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</si>
  <si>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</si>
  <si>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</si>
  <si>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</si>
  <si>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</si>
  <si>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</si>
  <si>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</si>
  <si>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</si>
  <si>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</si>
  <si>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</si>
  <si>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</si>
  <si>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</si>
  <si>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</si>
  <si>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</si>
  <si>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</si>
  <si>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</si>
  <si>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</si>
  <si>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</si>
  <si>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</si>
  <si>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</si>
  <si>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</si>
  <si>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</si>
  <si>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</si>
  <si>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</si>
  <si>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</si>
  <si>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</si>
  <si>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</si>
  <si>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</si>
  <si>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</si>
  <si>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</si>
  <si>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</si>
  <si>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</si>
  <si>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</si>
  <si>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</si>
  <si>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</si>
  <si>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</si>
  <si>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</si>
  <si>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</si>
  <si>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</si>
  <si>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</si>
  <si>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</si>
  <si>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</si>
  <si>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</si>
  <si>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</si>
  <si>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</si>
  <si>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</si>
  <si>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</si>
  <si>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</si>
  <si>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</si>
  <si>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</si>
  <si>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</si>
  <si>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</si>
  <si>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</si>
  <si>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</si>
  <si>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</si>
  <si>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</si>
  <si>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</si>
  <si>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</si>
  <si>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</si>
  <si>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</si>
  <si>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</si>
  <si>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</si>
  <si>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</si>
  <si>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</si>
  <si>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</si>
  <si>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</si>
  <si>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</si>
  <si>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</si>
  <si>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</si>
  <si>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</si>
  <si>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</si>
  <si>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</si>
  <si>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</si>
  <si>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</si>
  <si>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</si>
  <si>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</si>
  <si>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</si>
  <si>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</si>
  <si>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</si>
  <si>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</si>
  <si>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</si>
  <si>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</si>
  <si>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</si>
  <si>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</si>
  <si>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</si>
  <si>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</si>
  <si>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</si>
  <si>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</si>
  <si>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</si>
  <si>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</si>
  <si>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</si>
  <si>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</si>
  <si>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</si>
  <si>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</si>
  <si>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</si>
  <si>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</si>
  <si>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</si>
  <si>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</si>
  <si>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</si>
  <si>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</si>
  <si>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</si>
  <si>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</si>
  <si>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</si>
  <si>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</si>
  <si>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</si>
  <si>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</si>
  <si>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</si>
  <si>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</si>
  <si>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</si>
  <si>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</si>
  <si>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</si>
  <si>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</si>
  <si>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</si>
  <si>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</si>
  <si>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</si>
  <si>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</si>
  <si>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</si>
  <si>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</si>
  <si>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</si>
  <si>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</si>
  <si>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</si>
  <si>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</si>
  <si>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</si>
  <si>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</si>
  <si>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</si>
  <si>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</si>
  <si>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</si>
  <si>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</si>
  <si>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</si>
  <si>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</si>
  <si>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</si>
  <si>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</si>
  <si>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</si>
  <si>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</si>
  <si>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</si>
  <si>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</si>
  <si>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</si>
  <si>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</si>
  <si>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</si>
  <si>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</si>
  <si>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</si>
  <si>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</si>
  <si>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</si>
  <si>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</si>
  <si>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</si>
  <si>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</si>
  <si>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</si>
  <si>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</si>
  <si>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</si>
  <si>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</si>
  <si>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</si>
  <si>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</si>
  <si>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</si>
  <si>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</si>
  <si>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</si>
  <si>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</si>
  <si>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</si>
  <si>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</si>
  <si>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</si>
  <si>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</si>
  <si>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</si>
  <si>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</si>
  <si>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</si>
  <si>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</si>
  <si>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</si>
  <si>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</si>
  <si>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</si>
  <si>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</si>
  <si>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</si>
  <si>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</si>
  <si>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</si>
  <si>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</si>
  <si>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</si>
  <si>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</si>
  <si>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</si>
  <si>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</si>
  <si>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</si>
  <si>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</si>
  <si>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</si>
  <si>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</si>
  <si>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</si>
  <si>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</si>
  <si>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</si>
  <si>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</si>
  <si>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</si>
  <si>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</si>
  <si>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</si>
  <si>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</si>
  <si>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</si>
  <si>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</si>
  <si>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</si>
  <si>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</si>
  <si>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</si>
  <si>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</si>
  <si>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</si>
  <si>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</si>
  <si>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</si>
  <si>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</si>
  <si>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</si>
  <si>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</si>
  <si>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</si>
  <si>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</si>
  <si>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</si>
  <si>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</si>
  <si>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</si>
  <si>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</si>
  <si>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</si>
  <si>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</si>
  <si>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</si>
  <si>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</si>
  <si>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</si>
  <si>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</si>
  <si>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</si>
  <si>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</si>
  <si>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</si>
  <si>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</si>
  <si>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</si>
  <si>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</si>
  <si>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</si>
  <si>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</si>
  <si>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</si>
  <si>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</si>
  <si>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</si>
  <si>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</si>
  <si>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</si>
  <si>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</si>
  <si>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</si>
  <si>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</si>
  <si>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</si>
  <si>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</si>
  <si>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</si>
  <si>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</si>
  <si>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</si>
  <si>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</si>
  <si>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</si>
  <si>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</si>
  <si>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</si>
  <si>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</si>
  <si>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</si>
  <si>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</si>
  <si>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</si>
  <si>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</si>
  <si>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</si>
  <si>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</si>
  <si>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</si>
  <si>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</si>
  <si>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</si>
  <si>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</si>
  <si>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</si>
  <si>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</si>
  <si>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</si>
  <si>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</si>
  <si>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</si>
  <si>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</si>
  <si>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</si>
  <si>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</si>
  <si>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</si>
  <si>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</si>
  <si>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</si>
  <si>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</si>
  <si>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</si>
  <si>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</si>
  <si>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</si>
  <si>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</si>
  <si>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</si>
  <si>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</si>
  <si>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</si>
  <si>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</si>
  <si>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</si>
  <si>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</si>
  <si>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</si>
  <si>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</si>
  <si>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</si>
  <si>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</si>
  <si>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</si>
  <si>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</si>
  <si>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</si>
  <si>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</si>
  <si>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</si>
  <si>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</si>
  <si>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</si>
  <si>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</si>
  <si>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</si>
  <si>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</si>
  <si>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</si>
  <si>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</si>
  <si>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</si>
  <si>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</si>
  <si>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</si>
  <si>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</si>
  <si>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</si>
  <si>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</si>
  <si>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</si>
  <si>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</si>
  <si>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</si>
  <si>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</si>
  <si>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</si>
  <si>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</si>
  <si>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</si>
  <si>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</si>
  <si>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</si>
  <si>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</si>
  <si>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</si>
  <si>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</si>
  <si>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</si>
  <si>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</si>
  <si>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</si>
  <si>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</si>
  <si>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</si>
  <si>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</si>
  <si>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</si>
  <si>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</si>
  <si>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</si>
  <si>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</si>
  <si>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</si>
  <si>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</si>
  <si>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</si>
  <si>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</si>
  <si>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</si>
  <si>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</si>
  <si>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</si>
  <si>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</si>
  <si>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</si>
  <si>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</si>
  <si>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</si>
  <si>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</si>
  <si>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</si>
  <si>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</si>
  <si>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</si>
  <si>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</si>
  <si>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</si>
  <si>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</si>
  <si>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</si>
  <si>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</si>
  <si>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</si>
  <si>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</si>
  <si>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</si>
  <si>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</si>
  <si>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</si>
  <si>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</si>
  <si>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</si>
  <si>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</si>
  <si>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</si>
  <si>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</si>
  <si>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</si>
  <si>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</si>
  <si>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</si>
  <si>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</si>
  <si>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</si>
  <si>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</si>
  <si>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</si>
  <si>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</si>
  <si>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</si>
  <si>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</si>
  <si>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</si>
  <si>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</si>
  <si>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</si>
  <si>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</si>
  <si>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</si>
  <si>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</si>
  <si>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</si>
  <si>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</si>
  <si>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</si>
  <si>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</si>
  <si>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</si>
  <si>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</si>
  <si>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</si>
  <si>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</si>
  <si>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</si>
  <si>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</si>
  <si>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</si>
  <si>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</si>
  <si>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</si>
  <si>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</si>
  <si>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</si>
  <si>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</si>
  <si>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</si>
  <si>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</si>
  <si>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</si>
  <si>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</si>
  <si>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</si>
  <si>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</si>
  <si>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</si>
  <si>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</si>
  <si>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</si>
  <si>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</si>
  <si>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</si>
  <si>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</si>
  <si>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</si>
  <si>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</si>
  <si>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</si>
  <si>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</si>
  <si>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</si>
  <si>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</si>
  <si>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</si>
  <si>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</si>
  <si>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</si>
  <si>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</si>
  <si>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</si>
  <si>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</si>
  <si>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</si>
  <si>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</si>
  <si>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</si>
  <si>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</si>
  <si>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</si>
  <si>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</si>
  <si>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</si>
  <si>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</si>
  <si>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</si>
  <si>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</si>
  <si>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</si>
  <si>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</si>
  <si>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</si>
  <si>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</si>
  <si>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</si>
  <si>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</si>
  <si>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</si>
  <si>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</si>
  <si>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</si>
  <si>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</si>
  <si>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</si>
  <si>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</si>
  <si>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</si>
  <si>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</si>
  <si>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</si>
  <si>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</si>
  <si>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</si>
  <si>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</si>
  <si>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</si>
  <si>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</si>
  <si>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</si>
  <si>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</si>
  <si>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</si>
  <si>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</si>
  <si>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</si>
  <si>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</si>
  <si>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</si>
  <si>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</si>
  <si>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</si>
  <si>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</si>
  <si>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</si>
  <si>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</si>
  <si>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</si>
  <si>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</si>
  <si>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</si>
  <si>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</si>
  <si>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</si>
  <si>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</si>
  <si>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</si>
  <si>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</si>
  <si>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</si>
  <si>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</si>
  <si>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</si>
  <si>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</si>
  <si>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</si>
  <si>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</si>
  <si>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</si>
  <si>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</si>
  <si>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</si>
  <si>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</si>
  <si>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</si>
  <si>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</si>
  <si>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</si>
  <si>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</si>
  <si>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</si>
  <si>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</si>
  <si>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</si>
  <si>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</si>
  <si>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</si>
  <si>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</si>
  <si>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</si>
  <si>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</si>
  <si>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</si>
  <si>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</si>
  <si>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</si>
  <si>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</si>
  <si>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</si>
  <si>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</si>
  <si>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</si>
  <si>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</si>
  <si>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</si>
  <si>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</si>
  <si>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</si>
  <si>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</si>
  <si>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</si>
  <si>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</si>
  <si>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</si>
  <si>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</si>
  <si>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</si>
  <si>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</si>
  <si>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</si>
  <si>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</si>
  <si>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</si>
  <si>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</si>
  <si>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</si>
  <si>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</si>
  <si>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</si>
  <si>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</si>
  <si>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</si>
  <si>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</si>
  <si>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</si>
  <si>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</si>
  <si>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</si>
  <si>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</si>
  <si>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</si>
  <si>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</si>
  <si>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</si>
  <si>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</si>
  <si>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</si>
  <si>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</si>
  <si>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</si>
  <si>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</si>
  <si>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</si>
  <si>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</si>
  <si>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</si>
  <si>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</si>
  <si>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</si>
  <si>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</si>
  <si>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</si>
  <si>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</si>
  <si>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</si>
  <si>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</si>
  <si>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</si>
  <si>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</si>
  <si>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</si>
  <si>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</si>
  <si>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</si>
  <si>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</si>
  <si>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</si>
  <si>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</si>
  <si>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</si>
  <si>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</si>
  <si>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</si>
  <si>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</si>
  <si>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</si>
  <si>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</si>
  <si>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</si>
  <si>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</si>
  <si>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</si>
  <si>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</si>
  <si>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</si>
  <si>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</si>
  <si>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</si>
  <si>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</si>
  <si>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</si>
  <si>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</si>
  <si>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</si>
  <si>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</si>
  <si>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</si>
  <si>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</si>
  <si>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</si>
  <si>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</si>
  <si>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</si>
  <si>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</si>
  <si>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</si>
  <si>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</si>
  <si>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</si>
  <si>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</si>
  <si>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</si>
  <si>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</si>
  <si>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</si>
  <si>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</si>
  <si>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</si>
  <si>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</si>
  <si>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</si>
  <si>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</si>
  <si>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</si>
  <si>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</si>
  <si>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</si>
  <si>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</si>
  <si>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</si>
  <si>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</si>
  <si>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</si>
  <si>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</si>
  <si>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</si>
  <si>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</si>
  <si>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</si>
  <si>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</si>
  <si>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</si>
  <si>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</si>
  <si>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</si>
  <si>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</si>
  <si>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</si>
  <si>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</si>
  <si>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</si>
  <si>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</si>
  <si>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</si>
  <si>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</si>
  <si>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</si>
  <si>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</si>
  <si>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</si>
  <si>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</si>
  <si>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</si>
  <si>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</si>
  <si>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</si>
  <si>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</si>
  <si>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</si>
  <si>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</si>
  <si>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</si>
  <si>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</si>
  <si>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</si>
  <si>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</si>
  <si>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</si>
  <si>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</si>
  <si>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</si>
  <si>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</si>
  <si>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</si>
  <si>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</si>
  <si>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</si>
  <si>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</si>
  <si>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</si>
  <si>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</si>
  <si>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</si>
  <si>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</si>
  <si>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</si>
  <si>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</si>
  <si>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</si>
  <si>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</si>
  <si>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</si>
  <si>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</si>
  <si>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</si>
  <si>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</si>
  <si>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</si>
  <si>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</si>
  <si>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</si>
  <si>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</si>
  <si>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</si>
  <si>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</si>
  <si>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</si>
  <si>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</si>
  <si>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</si>
  <si>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</si>
  <si>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</si>
  <si>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</si>
  <si>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</si>
  <si>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</si>
  <si>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</si>
  <si>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</si>
  <si>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</si>
  <si>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</si>
  <si>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</si>
  <si>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</si>
  <si>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</si>
  <si>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</si>
  <si>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</si>
  <si>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</si>
  <si>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</si>
  <si>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</si>
  <si>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</si>
  <si>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</si>
  <si>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</si>
  <si>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</si>
  <si>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</si>
  <si>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</si>
  <si>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</si>
  <si>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</si>
  <si>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</si>
  <si>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</si>
  <si>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</si>
  <si>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</si>
  <si>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</si>
  <si>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</si>
  <si>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</si>
  <si>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</si>
  <si>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</si>
  <si>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</si>
  <si>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</si>
  <si>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</si>
  <si>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</si>
  <si>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</si>
  <si>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</si>
  <si>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</si>
  <si>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</si>
  <si>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</si>
  <si>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</si>
  <si>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</si>
  <si>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</si>
  <si>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</si>
  <si>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</si>
  <si>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</si>
  <si>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</si>
  <si>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</si>
  <si>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</si>
  <si>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</si>
  <si>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</si>
  <si>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</si>
  <si>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</si>
  <si>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</si>
  <si>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</si>
  <si>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</si>
  <si>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</si>
  <si>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</si>
  <si>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</si>
  <si>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</si>
  <si>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</si>
  <si>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</si>
  <si>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</si>
  <si>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</si>
  <si>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</si>
  <si>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</si>
  <si>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</si>
  <si>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</si>
  <si>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</si>
  <si>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</si>
  <si>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</si>
  <si>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</si>
  <si>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</si>
  <si>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</si>
  <si>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</si>
  <si>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</si>
  <si>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</si>
  <si>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</si>
  <si>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</si>
  <si>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</si>
  <si>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</si>
  <si>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</si>
  <si>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</si>
  <si>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</si>
  <si>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</si>
  <si>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</si>
  <si>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</si>
  <si>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</si>
  <si>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</si>
  <si>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</si>
  <si>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</si>
  <si>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</si>
  <si>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</si>
  <si>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</si>
  <si>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</si>
  <si>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</si>
  <si>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</si>
  <si>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</si>
  <si>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</si>
  <si>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</si>
  <si>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</si>
  <si>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</si>
  <si>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</si>
  <si>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</si>
  <si>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</si>
  <si>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</si>
  <si>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</si>
  <si>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</si>
  <si>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</si>
  <si>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</si>
  <si>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</si>
  <si>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</si>
  <si>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</si>
  <si>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</si>
  <si>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</si>
  <si>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</si>
  <si>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</si>
  <si>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</si>
  <si>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</si>
  <si>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</si>
  <si>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</si>
  <si>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</si>
  <si>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</si>
  <si>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</si>
  <si>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</si>
  <si>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</si>
  <si>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</si>
  <si>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</si>
  <si>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</si>
  <si>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</si>
  <si>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</si>
  <si>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</si>
  <si>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</si>
  <si>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</si>
  <si>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</si>
  <si>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</si>
  <si>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</si>
  <si>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</si>
  <si>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</si>
  <si>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</si>
  <si>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</si>
  <si>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</si>
  <si>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</si>
  <si>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</si>
  <si>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</si>
  <si>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</si>
  <si>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</si>
  <si>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</si>
  <si>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</si>
  <si>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</si>
  <si>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</si>
  <si>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</si>
  <si>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</si>
  <si>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</si>
  <si>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</si>
  <si>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</si>
  <si>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</si>
  <si>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</si>
  <si>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</si>
  <si>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</si>
  <si>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</si>
  <si>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</si>
  <si>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</si>
  <si>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</si>
  <si>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</si>
  <si>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</si>
  <si>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</si>
  <si>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</si>
  <si>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</si>
  <si>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</si>
  <si>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</si>
  <si>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</si>
  <si>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</si>
  <si>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</si>
  <si>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</si>
  <si>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</si>
  <si>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</si>
  <si>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</si>
  <si>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</si>
  <si>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</si>
  <si>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</si>
  <si>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</si>
  <si>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</si>
  <si>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</si>
  <si>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</si>
  <si>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</si>
  <si>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</si>
  <si>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</si>
  <si>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</si>
  <si>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</si>
  <si>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</si>
  <si>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</si>
  <si>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</si>
  <si>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</si>
  <si>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</si>
  <si>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</si>
  <si>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</si>
  <si>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</si>
  <si>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</si>
  <si>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</si>
  <si>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</si>
  <si>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</si>
  <si>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</si>
  <si>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</si>
  <si>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</si>
  <si>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</si>
  <si>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</si>
  <si>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</si>
  <si>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</si>
  <si>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</si>
  <si>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</si>
  <si>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</si>
  <si>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</si>
  <si>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</si>
  <si>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</si>
  <si>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</si>
  <si>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</si>
  <si>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</si>
  <si>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</si>
  <si>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</si>
  <si>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</si>
  <si>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</si>
  <si>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</si>
  <si>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</si>
  <si>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</si>
  <si>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</si>
  <si>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</si>
  <si>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</si>
  <si>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</si>
  <si>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</si>
  <si>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</si>
  <si>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</si>
  <si>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</si>
  <si>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</si>
  <si>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</si>
  <si>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</si>
  <si>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</si>
  <si>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</si>
  <si>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</si>
  <si>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</si>
  <si>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</si>
  <si>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</si>
  <si>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</si>
  <si>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</si>
  <si>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</si>
  <si>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</si>
  <si>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</si>
  <si>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</si>
  <si>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</si>
  <si>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</si>
  <si>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</si>
  <si>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</si>
  <si>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</si>
  <si>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</si>
  <si>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</si>
  <si>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</si>
  <si>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</si>
  <si>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</si>
  <si>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</si>
  <si>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</si>
  <si>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</si>
  <si>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</si>
  <si>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</si>
  <si>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</si>
  <si>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</si>
  <si>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</si>
  <si>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</si>
  <si>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</si>
  <si>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</si>
  <si>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</si>
  <si>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</si>
  <si>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</si>
  <si>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</si>
  <si>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</si>
  <si>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</si>
  <si>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</si>
  <si>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</si>
  <si>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</si>
  <si>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</si>
  <si>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</si>
  <si>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</si>
  <si>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</si>
  <si>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</si>
  <si>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</si>
  <si>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</si>
  <si>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</si>
  <si>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</si>
  <si>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</si>
  <si>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</si>
  <si>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</si>
  <si>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</si>
  <si>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</si>
  <si>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</si>
  <si>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</si>
  <si>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</si>
  <si>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</si>
  <si>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</si>
  <si>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</si>
  <si>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</si>
  <si>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</si>
  <si>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</si>
  <si>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</si>
  <si>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</si>
  <si>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</si>
  <si>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</si>
  <si>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</si>
  <si>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</si>
  <si>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</si>
  <si>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</si>
  <si>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</si>
  <si>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</si>
  <si>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</si>
  <si>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</si>
  <si>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</si>
  <si>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</si>
  <si>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</si>
  <si>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</si>
  <si>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</si>
  <si>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</si>
  <si>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</si>
  <si>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</si>
  <si>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</si>
  <si>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</si>
  <si>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</si>
  <si>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</si>
  <si>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</si>
  <si>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</si>
  <si>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</si>
  <si>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</si>
  <si>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</si>
  <si>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</si>
  <si>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</si>
  <si>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</si>
  <si>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</si>
  <si>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</si>
  <si>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</si>
  <si>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</si>
  <si>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</si>
  <si>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</si>
  <si>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</si>
  <si>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</si>
  <si>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</si>
  <si>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</si>
  <si>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</si>
  <si>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</si>
  <si>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</si>
  <si>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</si>
  <si>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</si>
  <si>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</si>
  <si>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</si>
  <si>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</si>
  <si>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</si>
  <si>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</si>
  <si>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</si>
  <si>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</si>
  <si>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</si>
  <si>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</si>
  <si>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</si>
  <si>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</si>
  <si>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</si>
  <si>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</si>
  <si>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</si>
  <si>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</si>
  <si>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</si>
  <si>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</si>
  <si>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</si>
  <si>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</si>
  <si>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</si>
  <si>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</si>
  <si>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</si>
  <si>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</si>
  <si>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</si>
  <si>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</si>
  <si>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</si>
  <si>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</si>
  <si>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</si>
  <si>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</si>
  <si>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</si>
  <si>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</si>
  <si>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</si>
  <si>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</si>
  <si>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</si>
  <si>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</si>
  <si>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</si>
  <si>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</si>
  <si>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</si>
  <si>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</si>
  <si>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</si>
  <si>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</si>
  <si>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</si>
  <si>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</si>
  <si>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</si>
  <si>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</si>
  <si>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</si>
  <si>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</si>
  <si>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</si>
  <si>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</si>
  <si>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</si>
  <si>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</si>
  <si>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</si>
  <si>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</si>
  <si>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</si>
  <si>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</si>
  <si>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</si>
  <si>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</si>
  <si>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</si>
  <si>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</si>
  <si>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</si>
  <si>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</si>
  <si>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</si>
  <si>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</si>
  <si>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</si>
  <si>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</si>
  <si>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</si>
  <si>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</si>
  <si>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</si>
  <si>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</si>
  <si>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</si>
  <si>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</si>
  <si>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</si>
  <si>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</si>
  <si>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</si>
  <si>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</si>
  <si>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</si>
  <si>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</si>
  <si>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</si>
  <si>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</si>
  <si>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</si>
  <si>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</si>
  <si>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</si>
  <si>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</si>
  <si>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</si>
  <si>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</si>
  <si>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</si>
  <si>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</si>
  <si>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</si>
  <si>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</si>
  <si>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</si>
  <si>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</si>
  <si>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</si>
  <si>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</si>
  <si>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</si>
  <si>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</si>
  <si>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</si>
  <si>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</si>
  <si>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</si>
  <si>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</si>
  <si>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</si>
  <si>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</si>
  <si>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</si>
  <si>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</si>
  <si>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</si>
  <si>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</si>
  <si>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</si>
  <si>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</si>
  <si>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</si>
  <si>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</si>
  <si>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</si>
  <si>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</si>
  <si>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</si>
  <si>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</si>
  <si>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</si>
  <si>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</si>
  <si>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</si>
  <si>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</si>
  <si>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</si>
  <si>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</si>
  <si>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</si>
  <si>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</si>
  <si>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</si>
  <si>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</si>
  <si>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</si>
  <si>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</si>
  <si>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</si>
  <si>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</si>
  <si>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</si>
  <si>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</si>
  <si>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</si>
  <si>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</si>
  <si>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</si>
  <si>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</si>
  <si>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</si>
  <si>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</si>
  <si>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</si>
  <si>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</si>
  <si>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</si>
  <si>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</si>
  <si>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</si>
  <si>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</si>
  <si>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</si>
  <si>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</si>
  <si>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</si>
  <si>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</si>
  <si>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</si>
  <si>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</si>
  <si>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</si>
  <si>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</si>
  <si>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</si>
  <si>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</si>
  <si>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</si>
  <si>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</si>
  <si>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</si>
  <si>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</si>
  <si>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</si>
  <si>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</si>
  <si>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</si>
  <si>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</si>
  <si>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</si>
  <si>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</si>
  <si>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</si>
  <si>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</si>
  <si>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</si>
  <si>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</si>
  <si>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</si>
  <si>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</si>
  <si>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</si>
  <si>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</si>
  <si>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</si>
  <si>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</si>
  <si>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</si>
  <si>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</si>
  <si>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</si>
  <si>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</si>
  <si>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</si>
  <si>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</si>
  <si>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</si>
  <si>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</si>
  <si>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</si>
  <si>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</si>
  <si>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</si>
  <si>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</si>
  <si>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</si>
  <si>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</si>
  <si>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</si>
  <si>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</si>
  <si>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</si>
  <si>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</si>
  <si>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</si>
  <si>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</si>
  <si>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</si>
  <si>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</si>
  <si>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</si>
  <si>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</si>
  <si>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</si>
  <si>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</si>
  <si>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</si>
  <si>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</si>
  <si>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</si>
  <si>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</si>
  <si>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</si>
  <si>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</si>
  <si>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</si>
  <si>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</si>
  <si>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</si>
  <si>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</si>
  <si>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</si>
  <si>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</si>
  <si>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</si>
  <si>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</si>
  <si>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</si>
  <si>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</si>
  <si>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</si>
  <si>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</si>
  <si>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</si>
  <si>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</si>
  <si>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</si>
  <si>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</si>
  <si>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</si>
  <si>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</si>
  <si>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</si>
  <si>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</si>
  <si>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</si>
  <si>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</si>
  <si>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</si>
  <si>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</si>
  <si>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</si>
  <si>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</si>
  <si>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</si>
  <si>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</si>
  <si>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</si>
  <si>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</si>
  <si>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</si>
  <si>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</si>
  <si>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</si>
  <si>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</si>
  <si>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</si>
  <si>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</si>
  <si>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</si>
  <si>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</si>
  <si>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</si>
  <si>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</si>
  <si>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</si>
  <si>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</si>
  <si>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</si>
  <si>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</si>
  <si>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</si>
  <si>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</si>
  <si>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</si>
  <si>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</si>
  <si>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</si>
  <si>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</si>
  <si>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</si>
  <si>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</si>
  <si>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</si>
  <si>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</si>
  <si>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</si>
  <si>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</si>
  <si>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</si>
  <si>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</si>
  <si>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</si>
  <si>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</si>
  <si>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</si>
  <si>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</si>
  <si>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</si>
  <si>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</si>
  <si>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</si>
  <si>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</si>
  <si>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</si>
  <si>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</si>
  <si>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</si>
  <si>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</si>
  <si>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</si>
  <si>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</si>
  <si>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</si>
  <si>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</si>
  <si>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</si>
  <si>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</si>
  <si>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</si>
  <si>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</si>
  <si>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</si>
  <si>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</si>
  <si>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</si>
  <si>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</si>
  <si>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</si>
  <si>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</si>
  <si>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</si>
  <si>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</si>
  <si>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</si>
  <si>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</si>
  <si>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</si>
  <si>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</si>
  <si>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</si>
  <si>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</si>
  <si>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</si>
  <si>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</si>
  <si>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</si>
  <si>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</si>
  <si>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</si>
  <si>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</si>
  <si>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</si>
  <si>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</si>
  <si>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</si>
  <si>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</si>
  <si>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</si>
  <si>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</si>
  <si>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</si>
  <si>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</si>
  <si>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</si>
  <si>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</si>
  <si>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</si>
  <si>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</si>
  <si>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</si>
  <si>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</si>
  <si>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</si>
  <si>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</si>
  <si>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</si>
  <si>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</si>
  <si>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</si>
  <si>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</si>
  <si>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</si>
  <si>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</si>
  <si>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</si>
  <si>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</si>
  <si>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</si>
  <si>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</si>
  <si>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</si>
  <si>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</si>
  <si>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</si>
  <si>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</si>
  <si>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</si>
  <si>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</si>
  <si>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</si>
  <si>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</si>
  <si>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</si>
  <si>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</si>
  <si>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</si>
  <si>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</si>
  <si>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</si>
  <si>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</si>
  <si>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</si>
  <si>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</si>
  <si>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</si>
  <si>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</si>
  <si>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</si>
  <si>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</si>
  <si>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</si>
  <si>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</si>
  <si>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</si>
  <si>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</si>
  <si>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</si>
  <si>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</si>
  <si>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</si>
  <si>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</si>
  <si>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</si>
  <si>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</si>
  <si>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</si>
  <si>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</si>
  <si>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</si>
  <si>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</si>
  <si>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</si>
  <si>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</si>
  <si>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</si>
  <si>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</si>
  <si>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</si>
  <si>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</si>
  <si>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</si>
  <si>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</si>
  <si>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</si>
  <si>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</si>
  <si>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</si>
  <si>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</si>
  <si>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</si>
  <si>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</si>
  <si>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</si>
  <si>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</si>
  <si>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</si>
  <si>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</si>
  <si>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</si>
  <si>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</si>
  <si>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</si>
  <si>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</si>
  <si>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</si>
  <si>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</si>
  <si>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</si>
  <si>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</si>
  <si>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</si>
  <si>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</si>
  <si>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</si>
  <si>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</si>
  <si>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</si>
  <si>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</si>
  <si>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</si>
  <si>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</si>
  <si>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</si>
  <si>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</si>
  <si>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</si>
  <si>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</si>
  <si>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</si>
  <si>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</si>
  <si>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</si>
  <si>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</si>
  <si>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</si>
  <si>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</si>
  <si>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</si>
  <si>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</si>
  <si>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</si>
  <si>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</si>
  <si>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</si>
  <si>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</si>
  <si>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</si>
  <si>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</si>
  <si>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</si>
  <si>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</si>
  <si>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</si>
  <si>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</si>
  <si>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</si>
  <si>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</si>
  <si>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</si>
  <si>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</si>
  <si>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</si>
  <si>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</si>
  <si>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</si>
  <si>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</si>
  <si>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</si>
  <si>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</si>
  <si>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</si>
  <si>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</si>
  <si>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</si>
  <si>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</si>
  <si>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</si>
  <si>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</si>
  <si>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</si>
  <si>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</si>
  <si>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</si>
  <si>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</si>
  <si>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</si>
  <si>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</si>
  <si>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</si>
  <si>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</si>
  <si>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</si>
  <si>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</si>
  <si>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</si>
  <si>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</si>
  <si>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</si>
  <si>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</si>
  <si>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</si>
  <si>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</si>
  <si>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</si>
  <si>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</si>
  <si>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</si>
  <si>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</si>
  <si>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</si>
  <si>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</si>
  <si>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</si>
  <si>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</si>
  <si>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</si>
  <si>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</si>
  <si>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</si>
  <si>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</si>
  <si>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</si>
  <si>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</si>
  <si>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</si>
  <si>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</si>
  <si>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</si>
  <si>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</si>
  <si>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</si>
  <si>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</si>
  <si>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</si>
  <si>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</si>
  <si>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</si>
  <si>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</si>
  <si>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</si>
  <si>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</si>
  <si>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</si>
  <si>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</si>
  <si>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</si>
  <si>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</si>
  <si>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</si>
  <si>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</si>
  <si>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</si>
  <si>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</si>
  <si>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</si>
  <si>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</si>
  <si>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</si>
  <si>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</si>
  <si>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</si>
  <si>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</si>
  <si>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</si>
  <si>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</si>
  <si>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</si>
  <si>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</si>
  <si>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</si>
  <si>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</si>
  <si>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</si>
  <si>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</si>
  <si>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</si>
  <si>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</si>
  <si>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</si>
  <si>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</si>
  <si>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</si>
  <si>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</si>
  <si>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</si>
  <si>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</si>
  <si>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</si>
  <si>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</si>
  <si>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</si>
  <si>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</si>
  <si>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</si>
  <si>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</si>
  <si>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</si>
  <si>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</si>
  <si>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</si>
  <si>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</si>
  <si>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</si>
  <si>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</si>
  <si>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</si>
  <si>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</si>
  <si>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</si>
  <si>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</si>
  <si>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</si>
  <si>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</si>
  <si>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</si>
  <si>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</si>
  <si>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</si>
  <si>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</si>
  <si>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</si>
  <si>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</si>
  <si>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</si>
  <si>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</si>
  <si>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</si>
  <si>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</si>
  <si>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</si>
  <si>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</si>
  <si>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</si>
  <si>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</si>
  <si>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</si>
  <si>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</si>
  <si>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</si>
  <si>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</si>
  <si>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</si>
  <si>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</si>
  <si>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</si>
  <si>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</si>
  <si>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</si>
  <si>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</si>
  <si>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</si>
  <si>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</si>
  <si>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</si>
  <si>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</si>
  <si>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</si>
  <si>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</si>
  <si>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</si>
  <si>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</si>
  <si>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</si>
  <si>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</si>
  <si>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</si>
  <si>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</si>
  <si>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</si>
  <si>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</si>
  <si>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</si>
  <si>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</si>
  <si>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</si>
  <si>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</si>
  <si>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</si>
  <si>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</si>
  <si>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</si>
  <si>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</si>
  <si>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</si>
  <si>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</si>
  <si>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</si>
  <si>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</si>
  <si>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</si>
  <si>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</si>
  <si>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</si>
  <si>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</si>
  <si>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</si>
  <si>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</si>
  <si>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</si>
  <si>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</si>
  <si>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</si>
  <si>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</si>
  <si>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</si>
  <si>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</si>
  <si>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</si>
  <si>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</si>
  <si>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</si>
  <si>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</si>
  <si>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</si>
  <si>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</si>
  <si>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</si>
  <si>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</si>
  <si>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</si>
  <si>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</si>
  <si>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</si>
  <si>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</si>
  <si>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</si>
  <si>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</si>
  <si>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</si>
  <si>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</si>
  <si>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</si>
  <si>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</si>
  <si>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</si>
  <si>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</si>
  <si>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</si>
  <si>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</si>
  <si>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</si>
  <si>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</si>
  <si>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</si>
  <si>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</si>
  <si>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</si>
  <si>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</si>
  <si>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</si>
  <si>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</si>
  <si>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</si>
  <si>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</si>
  <si>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</si>
  <si>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</si>
  <si>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</si>
  <si>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</si>
  <si>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</si>
  <si>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</si>
  <si>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</si>
  <si>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</si>
  <si>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</si>
  <si>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</si>
  <si>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</si>
  <si>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</si>
  <si>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</si>
  <si>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</si>
  <si>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</si>
  <si>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</si>
  <si>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</si>
  <si>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</si>
  <si>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</si>
  <si>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</si>
  <si>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</si>
  <si>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</si>
  <si>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</si>
  <si>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</si>
  <si>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</si>
  <si>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</si>
  <si>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</si>
  <si>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</si>
  <si>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</si>
  <si>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</si>
  <si>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</si>
  <si>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</si>
  <si>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</si>
  <si>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</si>
  <si>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</si>
  <si>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</si>
  <si>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</si>
  <si>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</si>
  <si>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</si>
  <si>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</si>
  <si>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</si>
  <si>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</si>
  <si>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</si>
  <si>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</si>
  <si>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</si>
  <si>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</si>
  <si>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</si>
  <si>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</si>
  <si>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</si>
  <si>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</si>
  <si>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</si>
  <si>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</si>
  <si>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</si>
  <si>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</si>
  <si>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</si>
  <si>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</si>
  <si>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</si>
  <si>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</si>
  <si>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</si>
  <si>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</si>
  <si>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</si>
  <si>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</si>
  <si>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</si>
  <si>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</si>
  <si>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</si>
  <si>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</si>
  <si>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</si>
  <si>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</si>
  <si>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</si>
  <si>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</si>
  <si>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</si>
  <si>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</si>
  <si>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</si>
  <si>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</si>
  <si>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</si>
  <si>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</si>
  <si>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</si>
  <si>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</si>
  <si>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</si>
  <si>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</si>
  <si>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</si>
  <si>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</si>
  <si>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</si>
  <si>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</si>
  <si>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</si>
  <si>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</si>
  <si>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</si>
  <si>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</si>
  <si>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</si>
  <si>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</si>
  <si>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</si>
  <si>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</si>
  <si>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</si>
  <si>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</si>
  <si>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</si>
  <si>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</si>
  <si>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</si>
  <si>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</si>
  <si>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</si>
  <si>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</si>
  <si>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</si>
  <si>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</si>
  <si>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</si>
  <si>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</si>
  <si>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</si>
  <si>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</si>
  <si>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</si>
  <si>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</si>
  <si>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</si>
  <si>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</si>
  <si>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</si>
  <si>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</si>
  <si>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</si>
  <si>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</si>
  <si>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</si>
  <si>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</si>
  <si>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</si>
  <si>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</si>
  <si>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</si>
  <si>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</si>
  <si>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</si>
  <si>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</si>
  <si>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</si>
  <si>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</si>
  <si>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</si>
  <si>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</si>
  <si>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</si>
  <si>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</si>
  <si>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</si>
  <si>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</si>
  <si>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</si>
  <si>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</si>
  <si>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</si>
  <si>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</si>
  <si>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</si>
  <si>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</si>
  <si>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</si>
  <si>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</si>
  <si>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</si>
  <si>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</si>
  <si>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</si>
  <si>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</si>
  <si>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</si>
  <si>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</si>
  <si>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</si>
  <si>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</si>
  <si>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</si>
  <si>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</si>
  <si>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</si>
  <si>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</si>
  <si>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</si>
  <si>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</si>
  <si>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</si>
  <si>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</si>
  <si>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</si>
  <si>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</si>
  <si>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</si>
  <si>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</si>
  <si>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</si>
  <si>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</si>
  <si>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</si>
  <si>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</si>
  <si>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</si>
  <si>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</si>
  <si>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</si>
  <si>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</si>
  <si>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</si>
  <si>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</si>
  <si>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</si>
  <si>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</si>
  <si>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</si>
  <si>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</si>
  <si>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</si>
  <si>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</si>
  <si>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</si>
  <si>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</si>
  <si>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</si>
  <si>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</si>
  <si>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</si>
  <si>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</si>
  <si>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</si>
  <si>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</si>
  <si>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</si>
  <si>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</si>
  <si>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</si>
  <si>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</si>
  <si>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</si>
  <si>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</si>
  <si>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</si>
  <si>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</si>
  <si>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</si>
  <si>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</si>
  <si>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</si>
  <si>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</si>
  <si>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</si>
  <si>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</si>
  <si>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</si>
  <si>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</si>
  <si>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</si>
  <si>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</si>
  <si>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</si>
  <si>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</si>
  <si>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</si>
  <si>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</si>
  <si>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</si>
  <si>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</si>
  <si>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</si>
  <si>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</si>
  <si>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</si>
  <si>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</si>
  <si>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</si>
  <si>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</si>
  <si>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</si>
  <si>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</si>
  <si>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</si>
  <si>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</si>
  <si>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</si>
  <si>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</si>
  <si>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</si>
  <si>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</si>
  <si>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</si>
  <si>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</si>
  <si>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</si>
  <si>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</si>
  <si>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</si>
  <si>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</si>
  <si>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</si>
  <si>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</si>
  <si>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</si>
  <si>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</si>
  <si>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</si>
  <si>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</si>
  <si>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</si>
  <si>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</si>
  <si>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</si>
  <si>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</si>
  <si>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</si>
  <si>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</si>
  <si>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</si>
  <si>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</si>
  <si>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</si>
  <si>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</si>
  <si>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</si>
  <si>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</si>
  <si>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</si>
  <si>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</si>
  <si>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</si>
  <si>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</si>
  <si>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</si>
  <si>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</si>
  <si>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</si>
  <si>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</si>
  <si>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</si>
  <si>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</si>
  <si>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</si>
  <si>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</si>
  <si>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</si>
  <si>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</si>
  <si>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</si>
  <si>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</si>
  <si>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</si>
  <si>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</si>
  <si>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</si>
  <si>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</si>
  <si>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</si>
  <si>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</si>
  <si>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</si>
  <si>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</si>
  <si>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</si>
  <si>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</si>
  <si>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</si>
  <si>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</si>
  <si>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</si>
  <si>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</si>
  <si>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</si>
  <si>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</si>
  <si>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</si>
  <si>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</si>
  <si>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</si>
  <si>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</si>
  <si>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</si>
  <si>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</si>
  <si>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</si>
  <si>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</si>
  <si>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</si>
  <si>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</si>
  <si>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</si>
  <si>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</si>
  <si>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</si>
  <si>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</si>
  <si>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</si>
  <si>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</si>
  <si>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</si>
  <si>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</si>
  <si>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</si>
  <si>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</si>
  <si>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</si>
  <si>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</si>
  <si>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</si>
  <si>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</si>
  <si>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</si>
  <si>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</si>
  <si>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</si>
  <si>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</si>
  <si>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</si>
  <si>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</si>
  <si>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</si>
  <si>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</si>
  <si>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</si>
  <si>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</si>
  <si>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</si>
  <si>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</si>
  <si>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</si>
  <si>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</si>
  <si>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</si>
  <si>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</si>
  <si>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</si>
  <si>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</si>
  <si>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</si>
  <si>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</si>
  <si>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</si>
  <si>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</si>
  <si>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</si>
  <si>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</si>
  <si>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</si>
  <si>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</si>
  <si>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</si>
  <si>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</si>
  <si>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</si>
  <si>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</si>
  <si>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</si>
  <si>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</si>
  <si>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</si>
  <si>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</si>
  <si>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</si>
  <si>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</si>
  <si>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</si>
  <si>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</si>
  <si>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</si>
  <si>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</si>
  <si>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</si>
  <si>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</si>
  <si>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</si>
  <si>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</si>
  <si>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</si>
  <si>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</si>
  <si>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</si>
  <si>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</si>
  <si>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</si>
  <si>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</si>
  <si>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</si>
  <si>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</si>
  <si>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</si>
  <si>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</si>
  <si>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</si>
  <si>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</si>
  <si>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</si>
  <si>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</si>
  <si>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</si>
  <si>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</si>
  <si>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</si>
  <si>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</si>
  <si>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</si>
  <si>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</si>
  <si>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</si>
  <si>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</si>
  <si>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</si>
  <si>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</si>
  <si>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</si>
  <si>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</si>
  <si>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</si>
  <si>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</si>
  <si>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</si>
  <si>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</si>
  <si>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</si>
  <si>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</si>
  <si>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</si>
  <si>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</si>
  <si>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</si>
  <si>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</si>
  <si>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</si>
  <si>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</si>
  <si>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</si>
  <si>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</si>
  <si>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</si>
  <si>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</si>
  <si>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</si>
  <si>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</si>
  <si>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</si>
  <si>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</si>
  <si>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</si>
  <si>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</si>
  <si>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</si>
  <si>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</si>
  <si>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</si>
  <si>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</si>
  <si>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</si>
  <si>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</si>
  <si>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</si>
  <si>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</si>
  <si>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</si>
  <si>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</si>
  <si>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</si>
  <si>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</si>
  <si>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</si>
  <si>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</si>
  <si>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</si>
  <si>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</si>
  <si>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</si>
  <si>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</si>
  <si>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</si>
  <si>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</si>
  <si>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</si>
  <si>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</si>
  <si>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</si>
  <si>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</si>
  <si>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</si>
  <si>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</si>
  <si>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</si>
  <si>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</si>
  <si>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</si>
  <si>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</si>
  <si>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</si>
  <si>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</si>
  <si>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</si>
  <si>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</si>
  <si>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</si>
  <si>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</si>
  <si>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</si>
  <si>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</si>
  <si>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</si>
  <si>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</si>
  <si>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</si>
  <si>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</si>
  <si>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</si>
  <si>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</si>
  <si>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</si>
  <si>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</si>
  <si>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</si>
  <si>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</si>
  <si>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</si>
  <si>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</si>
  <si>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</si>
  <si>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</si>
  <si>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</si>
  <si>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</si>
  <si>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</si>
  <si>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</si>
  <si>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</si>
  <si>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</si>
  <si>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</si>
  <si>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</si>
  <si>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</si>
  <si>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</si>
  <si>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</si>
  <si>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</si>
  <si>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</si>
  <si>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</si>
  <si>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</si>
  <si>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</si>
  <si>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</si>
  <si>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</si>
  <si>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</si>
  <si>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</si>
  <si>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</si>
  <si>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</si>
  <si>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</si>
  <si>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</si>
  <si>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</si>
  <si>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</si>
  <si>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</si>
  <si>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</si>
  <si>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</si>
  <si>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</si>
  <si>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</si>
  <si>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</si>
  <si>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</si>
  <si>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</si>
  <si>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</si>
  <si>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</si>
  <si>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</si>
  <si>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</si>
  <si>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</si>
  <si>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</si>
  <si>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</si>
  <si>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</si>
  <si>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</si>
  <si>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</si>
  <si>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</si>
  <si>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</si>
  <si>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</si>
  <si>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</si>
  <si>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</si>
  <si>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</si>
  <si>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</si>
  <si>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</si>
  <si>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</si>
  <si>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</si>
  <si>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</si>
  <si>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</si>
  <si>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</si>
  <si>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</si>
  <si>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</si>
  <si>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</si>
  <si>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</si>
  <si>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</si>
  <si>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</si>
  <si>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</si>
  <si>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</si>
  <si>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</si>
  <si>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</si>
  <si>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</si>
  <si>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</si>
  <si>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</si>
  <si>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</si>
  <si>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</si>
  <si>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</si>
  <si>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</si>
  <si>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</si>
  <si>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</si>
  <si>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</si>
  <si>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</si>
  <si>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</si>
  <si>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</si>
  <si>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</si>
  <si>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</si>
  <si>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</si>
  <si>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</si>
  <si>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</si>
  <si>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</si>
  <si>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</si>
  <si>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</si>
  <si>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</si>
  <si>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</si>
  <si>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</si>
  <si>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</si>
  <si>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</si>
  <si>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</si>
  <si>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</si>
  <si>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</si>
  <si>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</si>
  <si>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</si>
  <si>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</si>
  <si>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</si>
  <si>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</si>
  <si>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</si>
  <si>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</si>
  <si>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</si>
  <si>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</si>
  <si>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</si>
  <si>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</si>
  <si>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</si>
  <si>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</si>
  <si>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</si>
  <si>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</si>
  <si>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</si>
  <si>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</si>
  <si>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</si>
  <si>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</si>
  <si>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</si>
  <si>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</si>
  <si>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</si>
  <si>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</si>
  <si>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</si>
  <si>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</si>
  <si>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</si>
  <si>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</si>
  <si>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</si>
  <si>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</si>
  <si>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</si>
  <si>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</si>
  <si>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</si>
  <si>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</si>
  <si>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</si>
  <si>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</si>
  <si>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</si>
  <si>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</si>
  <si>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</si>
  <si>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</si>
  <si>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</si>
  <si>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</si>
  <si>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</si>
  <si>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</si>
  <si>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</si>
  <si>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</si>
  <si>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</si>
  <si>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</si>
  <si>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</si>
  <si>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</si>
  <si>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</si>
  <si>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</si>
  <si>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</si>
  <si>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</si>
  <si>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</si>
  <si>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</si>
  <si>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</si>
  <si>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</si>
  <si>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</si>
  <si>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</si>
  <si>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</si>
  <si>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</si>
  <si>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</si>
  <si>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</si>
  <si>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</si>
  <si>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</si>
  <si>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</si>
  <si>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</si>
  <si>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</si>
  <si>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</si>
  <si>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</si>
  <si>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</si>
  <si>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</si>
  <si>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</si>
  <si>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</si>
  <si>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</si>
  <si>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</si>
  <si>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</si>
  <si>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</si>
  <si>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</si>
  <si>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</si>
  <si>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</si>
  <si>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</si>
  <si>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</si>
  <si>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</si>
  <si>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</si>
  <si>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</si>
  <si>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</si>
  <si>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</si>
  <si>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</si>
  <si>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</si>
  <si>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</si>
  <si>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</si>
  <si>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</si>
  <si>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</si>
  <si>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</si>
  <si>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</si>
  <si>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</si>
  <si>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</si>
  <si>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</si>
  <si>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</si>
  <si>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</si>
  <si>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</si>
  <si>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</si>
  <si>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</si>
  <si>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</si>
  <si>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</si>
  <si>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</si>
  <si>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</si>
  <si>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</si>
  <si>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</si>
  <si>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</si>
  <si>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</si>
  <si>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</si>
  <si>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</si>
  <si>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</si>
  <si>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</si>
  <si>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</si>
  <si>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</si>
  <si>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</si>
  <si>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</si>
  <si>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</si>
  <si>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</si>
  <si>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</si>
  <si>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</si>
  <si>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</si>
  <si>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</si>
  <si>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</si>
  <si>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</si>
  <si>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</si>
  <si>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</si>
  <si>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</si>
  <si>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</si>
  <si>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</si>
  <si>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</si>
  <si>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</si>
  <si>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</si>
  <si>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</si>
  <si>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</si>
  <si>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</si>
  <si>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</si>
  <si>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</si>
  <si>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</si>
  <si>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</si>
  <si>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</si>
  <si>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</si>
  <si>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</si>
  <si>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</si>
  <si>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</si>
  <si>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</si>
  <si>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</si>
  <si>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</si>
  <si>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</si>
  <si>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</si>
  <si>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</si>
  <si>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</si>
  <si>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</si>
  <si>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</si>
  <si>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</si>
  <si>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</si>
  <si>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</si>
  <si>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</si>
  <si>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</si>
  <si>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</si>
  <si>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</si>
  <si>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</si>
  <si>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</si>
  <si>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</si>
  <si>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</si>
  <si>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</si>
  <si>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</si>
  <si>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</si>
  <si>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</si>
  <si>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</si>
  <si>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</si>
  <si>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</si>
  <si>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</si>
  <si>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</si>
  <si>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</si>
  <si>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</si>
  <si>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</si>
  <si>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</si>
  <si>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</si>
  <si>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</si>
  <si>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</si>
  <si>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</si>
  <si>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</si>
  <si>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</si>
  <si>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</si>
  <si>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</si>
  <si>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</si>
  <si>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</si>
  <si>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</si>
  <si>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</si>
  <si>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</si>
  <si>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</si>
  <si>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</si>
  <si>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</si>
  <si>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</si>
  <si>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</si>
  <si>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</si>
  <si>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</si>
  <si>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</si>
  <si>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</si>
  <si>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</si>
  <si>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</si>
  <si>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</si>
  <si>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</si>
  <si>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</si>
  <si>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</si>
  <si>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</si>
  <si>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</si>
  <si>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</si>
  <si>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</si>
  <si>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</si>
  <si>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</si>
  <si>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</si>
  <si>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</si>
  <si>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</si>
  <si>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</si>
  <si>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</si>
  <si>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</si>
  <si>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</si>
  <si>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</si>
  <si>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</si>
  <si>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</si>
  <si>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</si>
  <si>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</si>
  <si>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</si>
  <si>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</si>
  <si>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</si>
  <si>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</si>
  <si>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</si>
  <si>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</si>
  <si>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</si>
  <si>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</si>
  <si>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</si>
  <si>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</si>
  <si>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</si>
  <si>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</si>
  <si>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</si>
  <si>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</si>
  <si>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</si>
  <si>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</si>
  <si>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</si>
  <si>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</si>
  <si>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</si>
  <si>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</si>
  <si>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</si>
  <si>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</si>
  <si>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</si>
  <si>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</si>
  <si>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</si>
  <si>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</si>
  <si>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</si>
  <si>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</si>
  <si>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</si>
  <si>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</si>
  <si>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</si>
  <si>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</si>
  <si>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</si>
  <si>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</si>
  <si>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</si>
  <si>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</si>
  <si>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</si>
  <si>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</si>
  <si>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</si>
  <si>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</si>
  <si>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</si>
  <si>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</si>
  <si>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</si>
  <si>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</si>
  <si>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</si>
  <si>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</si>
  <si>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</si>
  <si>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</si>
  <si>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</si>
  <si>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</si>
  <si>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</si>
  <si>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</si>
  <si>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</si>
  <si>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</si>
  <si>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</si>
  <si>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</si>
  <si>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</si>
  <si>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</si>
  <si>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</si>
  <si>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</si>
  <si>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</si>
  <si>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</si>
  <si>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</si>
  <si>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</si>
  <si>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</si>
  <si>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</si>
  <si>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</si>
  <si>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</si>
  <si>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</si>
  <si>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</si>
  <si>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</si>
  <si>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</si>
  <si>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</si>
  <si>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</si>
  <si>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</si>
  <si>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</si>
  <si>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</si>
  <si>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</si>
  <si>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</si>
  <si>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</si>
  <si>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</si>
  <si>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</si>
  <si>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</si>
  <si>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</si>
  <si>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</si>
  <si>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</si>
  <si>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</si>
  <si>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</si>
  <si>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</si>
  <si>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</si>
  <si>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</si>
  <si>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</si>
  <si>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</si>
  <si>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</si>
  <si>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</si>
  <si>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</si>
  <si>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</si>
  <si>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</si>
  <si>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</si>
  <si>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</si>
  <si>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</si>
  <si>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</si>
  <si>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</si>
  <si>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</si>
  <si>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</si>
  <si>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</si>
  <si>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</si>
  <si>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</si>
  <si>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</si>
  <si>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</si>
  <si>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</si>
  <si>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</si>
  <si>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</si>
  <si>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</si>
  <si>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</si>
  <si>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</si>
  <si>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</si>
  <si>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</si>
  <si>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</si>
  <si>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</si>
  <si>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</si>
  <si>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</si>
  <si>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</si>
  <si>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</si>
  <si>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</si>
  <si>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</si>
  <si>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</si>
  <si>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</si>
  <si>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</si>
  <si>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</si>
  <si>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</si>
  <si>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</si>
  <si>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</si>
  <si>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</si>
  <si>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</si>
  <si>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</si>
  <si>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</si>
  <si>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</si>
  <si>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</si>
  <si>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</si>
  <si>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</si>
  <si>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</si>
  <si>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</si>
  <si>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</si>
  <si>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</si>
  <si>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</si>
  <si>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</si>
  <si>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</si>
  <si>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</si>
  <si>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</si>
  <si>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</si>
  <si>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</si>
  <si>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</si>
  <si>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</si>
  <si>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</si>
  <si>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</si>
  <si>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</si>
  <si>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</si>
  <si>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</si>
  <si>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</si>
  <si>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</si>
  <si>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</si>
  <si>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</si>
  <si>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</si>
  <si>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</si>
  <si>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</si>
  <si>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</si>
  <si>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</si>
  <si>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</si>
  <si>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</si>
  <si>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</si>
  <si>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</si>
  <si>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</si>
  <si>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</si>
  <si>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</si>
  <si>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</si>
  <si>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</si>
  <si>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</si>
  <si>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</si>
  <si>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</si>
  <si>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</si>
  <si>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</si>
  <si>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</si>
  <si>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</si>
  <si>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</si>
  <si>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</si>
  <si>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</si>
  <si>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</si>
  <si>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</si>
  <si>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</si>
  <si>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</si>
  <si>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</si>
  <si>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</si>
  <si>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</si>
  <si>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</si>
  <si>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</si>
  <si>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</si>
  <si>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</si>
  <si>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</si>
  <si>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</si>
  <si>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</si>
  <si>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</si>
  <si>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</si>
  <si>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</si>
  <si>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</si>
  <si>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</si>
  <si>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</si>
  <si>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</si>
  <si>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</si>
  <si>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</si>
  <si>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</si>
  <si>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</si>
  <si>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</si>
  <si>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</si>
  <si>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</si>
  <si>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</si>
  <si>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</si>
  <si>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</si>
  <si>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</si>
  <si>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</si>
  <si>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</si>
  <si>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</si>
  <si>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</si>
  <si>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</si>
  <si>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</si>
  <si>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</si>
  <si>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</si>
  <si>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</si>
  <si>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</si>
  <si>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</si>
  <si>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</si>
  <si>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</si>
  <si>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</si>
  <si>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</si>
  <si>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</si>
  <si>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</si>
  <si>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</si>
  <si>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</si>
  <si>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</si>
  <si>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</si>
  <si>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</si>
  <si>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</si>
  <si>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</si>
  <si>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</si>
  <si>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</si>
  <si>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</si>
  <si>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</si>
  <si>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</si>
  <si>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</si>
  <si>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</si>
  <si>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</si>
  <si>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</si>
  <si>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</si>
  <si>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</si>
  <si>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</si>
  <si>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</si>
  <si>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</si>
  <si>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</si>
  <si>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</si>
  <si>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</si>
  <si>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</si>
  <si>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</si>
  <si>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</si>
  <si>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</si>
  <si>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</si>
  <si>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</si>
  <si>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</si>
  <si>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</si>
  <si>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</si>
  <si>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</si>
  <si>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</si>
  <si>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</si>
  <si>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</si>
  <si>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</si>
  <si>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</si>
  <si>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</si>
  <si>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</si>
  <si>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</si>
  <si>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</si>
  <si>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</si>
  <si>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</si>
  <si>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</si>
  <si>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</si>
  <si>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</si>
  <si>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</si>
  <si>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</si>
  <si>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</si>
  <si>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</si>
  <si>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</si>
  <si>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</si>
  <si>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</si>
  <si>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</si>
  <si>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</si>
  <si>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</si>
  <si>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</si>
  <si>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</si>
  <si>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</si>
  <si>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</si>
  <si>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</si>
  <si>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</si>
  <si>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</si>
  <si>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</si>
  <si>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</si>
  <si>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</si>
  <si>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</si>
  <si>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</si>
  <si>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</si>
  <si>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</si>
  <si>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</si>
  <si>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</si>
  <si>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</si>
  <si>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</si>
  <si>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</si>
  <si>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</si>
  <si>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</si>
  <si>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</si>
  <si>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</si>
  <si>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</si>
  <si>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</si>
  <si>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</si>
  <si>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</si>
  <si>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</si>
  <si>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</si>
  <si>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</si>
  <si>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</si>
  <si>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</si>
  <si>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</si>
  <si>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</si>
  <si>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</si>
  <si>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</si>
  <si>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</si>
  <si>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</si>
  <si>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</si>
  <si>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</si>
  <si>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</si>
  <si>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</si>
  <si>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</si>
  <si>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</si>
  <si>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</si>
  <si>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</si>
  <si>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</si>
  <si>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</si>
  <si>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</si>
  <si>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</si>
  <si>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</si>
  <si>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</si>
  <si>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</si>
  <si>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</si>
  <si>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</si>
  <si>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</si>
  <si>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</si>
  <si>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</si>
  <si>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</si>
  <si>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</si>
  <si>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</si>
  <si>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</si>
  <si>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</si>
  <si>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</si>
  <si>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</si>
  <si>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</si>
  <si>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</si>
  <si>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</si>
  <si>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</si>
  <si>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</si>
  <si>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</si>
  <si>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</si>
  <si>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</si>
  <si>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</si>
  <si>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</si>
  <si>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</si>
  <si>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</si>
  <si>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</si>
  <si>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</si>
  <si>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</si>
  <si>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</si>
  <si>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</si>
  <si>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</si>
  <si>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</si>
  <si>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</si>
  <si>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</si>
  <si>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</si>
  <si>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</si>
  <si>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</si>
  <si>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</si>
  <si>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</si>
  <si>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</si>
  <si>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</si>
  <si>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</si>
  <si>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</si>
  <si>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</si>
  <si>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</si>
  <si>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</si>
  <si>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</si>
  <si>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</si>
  <si>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</si>
  <si>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</si>
  <si>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</si>
  <si>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</si>
  <si>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</si>
  <si>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</si>
  <si>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</si>
  <si>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</si>
  <si>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</si>
  <si>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</si>
  <si>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</si>
  <si>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</si>
  <si>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</si>
  <si>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</si>
  <si>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</si>
  <si>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</si>
  <si>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</si>
  <si>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</si>
  <si>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</si>
  <si>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</si>
  <si>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</si>
  <si>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</si>
  <si>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</si>
  <si>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</si>
  <si>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</si>
  <si>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</si>
  <si>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</si>
  <si>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</si>
  <si>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</si>
  <si>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</si>
  <si>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</si>
  <si>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</si>
  <si>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</si>
  <si>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</si>
  <si>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</si>
  <si>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</si>
  <si>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</si>
  <si>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</si>
  <si>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</si>
  <si>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</si>
  <si>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</si>
  <si>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</si>
  <si>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</si>
  <si>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</si>
  <si>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</si>
  <si>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</si>
  <si>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</si>
  <si>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</si>
  <si>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</si>
  <si>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</si>
  <si>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</si>
  <si>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</si>
  <si>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</si>
  <si>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</si>
  <si>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</si>
  <si>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</si>
  <si>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</si>
  <si>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</si>
  <si>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</si>
  <si>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</si>
  <si>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</si>
  <si>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</si>
  <si>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</si>
  <si>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</si>
  <si>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</si>
  <si>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</si>
  <si>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</si>
  <si>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</si>
  <si>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</si>
  <si>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</si>
  <si>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</si>
  <si>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</si>
  <si>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</si>
  <si>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</si>
  <si>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</si>
  <si>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</si>
  <si>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</si>
  <si>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</si>
  <si>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</si>
  <si>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</si>
  <si>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</si>
  <si>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</si>
  <si>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</si>
  <si>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</si>
  <si>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</si>
  <si>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</si>
  <si>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</si>
  <si>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</si>
  <si>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</si>
  <si>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</si>
  <si>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</si>
  <si>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</si>
  <si>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</si>
  <si>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</si>
  <si>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</si>
  <si>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</si>
  <si>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</si>
  <si>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</si>
  <si>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</si>
  <si>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</si>
  <si>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</si>
  <si>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</si>
  <si>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</si>
  <si>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</si>
  <si>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</si>
  <si>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</si>
  <si>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</si>
  <si>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</si>
  <si>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</si>
  <si>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</si>
  <si>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</si>
  <si>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</si>
  <si>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</si>
  <si>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</si>
  <si>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</si>
  <si>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</si>
  <si>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</si>
  <si>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</si>
  <si>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</si>
  <si>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</si>
  <si>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</si>
  <si>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</si>
  <si>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</si>
  <si>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</si>
  <si>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</si>
  <si>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</si>
  <si>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</si>
  <si>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</si>
  <si>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</si>
  <si>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</si>
  <si>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</si>
  <si>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</si>
  <si>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</si>
  <si>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</si>
  <si>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</si>
  <si>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</si>
  <si>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</si>
  <si>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</si>
  <si>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</si>
  <si>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</si>
  <si>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</si>
  <si>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</si>
  <si>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</si>
  <si>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</si>
  <si>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</si>
  <si>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</si>
  <si>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</si>
  <si>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</si>
  <si>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</si>
  <si>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</si>
  <si>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</si>
  <si>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</si>
  <si>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</si>
  <si>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</si>
  <si>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</si>
  <si>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</si>
  <si>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</si>
  <si>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</si>
  <si>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</si>
  <si>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</si>
  <si>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</si>
  <si>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</si>
  <si>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</si>
  <si>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</si>
  <si>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</si>
  <si>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</si>
  <si>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</si>
  <si>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</si>
  <si>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</si>
  <si>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</si>
  <si>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</si>
  <si>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</si>
  <si>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</si>
  <si>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</si>
  <si>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</si>
  <si>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</si>
  <si>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</si>
  <si>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</si>
  <si>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</si>
  <si>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</si>
  <si>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</si>
  <si>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</si>
  <si>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</si>
  <si>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</si>
  <si>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</si>
  <si>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</si>
  <si>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</si>
  <si>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</si>
  <si>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</si>
  <si>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</si>
  <si>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</si>
  <si>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</si>
  <si>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</si>
  <si>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</si>
  <si>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</si>
  <si>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</si>
  <si>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</si>
  <si>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</si>
  <si>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</si>
  <si>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</si>
  <si>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</si>
  <si>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</si>
  <si>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</si>
  <si>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</si>
  <si>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</si>
  <si>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</si>
  <si>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</si>
  <si>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</si>
  <si>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</si>
  <si>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</si>
  <si>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</si>
  <si>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</si>
  <si>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</si>
  <si>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</si>
  <si>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</si>
  <si>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</si>
  <si>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</si>
  <si>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</si>
  <si>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</si>
  <si>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</si>
  <si>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</si>
  <si>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</si>
  <si>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</si>
  <si>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</si>
  <si>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</si>
  <si>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</si>
  <si>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</si>
  <si>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</si>
  <si>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</si>
  <si>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</si>
  <si>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</si>
  <si>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</si>
  <si>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</si>
  <si>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</si>
  <si>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</si>
  <si>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</si>
  <si>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</si>
  <si>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</si>
  <si>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</si>
  <si>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</si>
  <si>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</si>
  <si>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</si>
  <si>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</si>
  <si>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</si>
  <si>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</si>
  <si>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</si>
  <si>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</si>
  <si>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</si>
  <si>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</si>
  <si>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</si>
  <si>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</si>
  <si>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</si>
  <si>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</si>
  <si>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</si>
  <si>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</si>
  <si>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</si>
  <si>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</si>
  <si>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</si>
  <si>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</si>
  <si>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</si>
  <si>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</si>
  <si>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</si>
  <si>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</si>
  <si>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</si>
  <si>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</si>
  <si>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</si>
  <si>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</si>
  <si>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</si>
  <si>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</si>
  <si>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</si>
  <si>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</si>
  <si>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</si>
  <si>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</si>
  <si>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</si>
  <si>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</si>
  <si>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</si>
  <si>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</si>
  <si>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</si>
  <si>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</si>
  <si>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</si>
  <si>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</si>
  <si>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</si>
  <si>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</si>
  <si>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</si>
  <si>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</si>
  <si>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</si>
  <si>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</si>
  <si>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</si>
  <si>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</si>
  <si>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</si>
  <si>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</si>
  <si>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</si>
  <si>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</si>
  <si>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</si>
  <si>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</si>
  <si>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</si>
  <si>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</si>
  <si>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</si>
  <si>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</si>
  <si>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</si>
  <si>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</si>
  <si>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</si>
  <si>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</si>
  <si>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</si>
  <si>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</si>
  <si>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</si>
  <si>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</si>
  <si>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</si>
  <si>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</si>
  <si>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</si>
  <si>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</si>
  <si>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</si>
  <si>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</si>
  <si>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</si>
  <si>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</si>
  <si>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</si>
  <si>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</si>
  <si>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</si>
  <si>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</si>
  <si>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</si>
  <si>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</si>
  <si>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</si>
  <si>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</si>
  <si>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</si>
  <si>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</si>
  <si>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</si>
  <si>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</si>
  <si>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</si>
  <si>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</si>
  <si>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</si>
  <si>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</si>
  <si>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</si>
  <si>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</si>
  <si>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</si>
  <si>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</si>
  <si>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</si>
  <si>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</si>
  <si>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</si>
  <si>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</si>
  <si>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</si>
  <si>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</si>
  <si>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</si>
  <si>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</si>
  <si>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</si>
  <si>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</si>
  <si>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</si>
  <si>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</si>
  <si>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</si>
  <si>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</si>
  <si>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</si>
  <si>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</si>
  <si>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</si>
  <si>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</si>
  <si>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</si>
  <si>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</si>
  <si>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</si>
  <si>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</si>
  <si>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</si>
  <si>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</si>
  <si>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</si>
  <si>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</si>
  <si>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</si>
  <si>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</si>
  <si>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</si>
  <si>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</si>
  <si>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</si>
  <si>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</si>
  <si>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</si>
  <si>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</si>
  <si>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</si>
  <si>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</si>
  <si>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</si>
  <si>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</si>
  <si>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</si>
  <si>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</si>
  <si>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</si>
  <si>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</si>
  <si>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</si>
  <si>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</si>
  <si>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</si>
  <si>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</si>
  <si>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</si>
  <si>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</si>
  <si>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</si>
  <si>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</si>
  <si>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</si>
  <si>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</si>
  <si>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</si>
  <si>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</si>
  <si>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</si>
  <si>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</si>
  <si>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</si>
  <si>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</si>
  <si>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</si>
  <si>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</si>
  <si>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</si>
  <si>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</si>
  <si>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</si>
  <si>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</si>
  <si>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</si>
  <si>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</si>
  <si>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</si>
  <si>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</si>
  <si>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</si>
  <si>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</si>
  <si>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</si>
  <si>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</si>
  <si>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</si>
  <si>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</si>
  <si>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</si>
  <si>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</si>
  <si>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</si>
  <si>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</si>
  <si>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</si>
  <si>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</si>
  <si>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</si>
  <si>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</si>
  <si>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</si>
  <si>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</si>
  <si>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</si>
  <si>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</si>
  <si>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</si>
  <si>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</si>
  <si>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</si>
  <si>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</si>
  <si>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</si>
  <si>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</si>
  <si>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</si>
  <si>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</si>
  <si>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</si>
  <si>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</si>
  <si>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</si>
  <si>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</si>
  <si>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</si>
  <si>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</si>
  <si>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</si>
  <si>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</si>
  <si>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</si>
  <si>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</si>
  <si>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</si>
  <si>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</si>
  <si>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</si>
  <si>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</si>
  <si>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</si>
  <si>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</si>
  <si>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</si>
  <si>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</si>
  <si>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</si>
  <si>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</si>
  <si>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</si>
  <si>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</si>
  <si>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</si>
  <si>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</si>
  <si>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</si>
  <si>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</si>
  <si>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</si>
  <si>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</si>
  <si>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</si>
  <si>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</si>
  <si>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</si>
  <si>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</si>
  <si>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</si>
  <si>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</si>
  <si>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</si>
  <si>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</si>
  <si>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</si>
  <si>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</si>
  <si>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</si>
  <si>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</si>
  <si>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</si>
  <si>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</si>
  <si>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</si>
  <si>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</si>
  <si>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</si>
  <si>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</si>
  <si>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</si>
  <si>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</si>
  <si>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</si>
  <si>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</si>
  <si>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</si>
  <si>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</si>
  <si>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</si>
  <si>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</si>
  <si>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</si>
  <si>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</si>
  <si>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</si>
  <si>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</si>
  <si>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</si>
  <si>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</si>
  <si>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</si>
  <si>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</si>
  <si>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</si>
  <si>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</si>
  <si>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</si>
  <si>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</si>
  <si>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</si>
  <si>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</si>
  <si>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</si>
  <si>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</si>
  <si>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</si>
  <si>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</si>
  <si>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</si>
  <si>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</si>
  <si>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</si>
  <si>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</si>
  <si>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</si>
  <si>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</si>
  <si>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</si>
  <si>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</si>
  <si>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</si>
  <si>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</si>
  <si>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</si>
  <si>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</si>
  <si>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</si>
  <si>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</si>
  <si>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</si>
  <si>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</si>
  <si>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</si>
  <si>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</si>
  <si>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</si>
  <si>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</si>
  <si>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</si>
  <si>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</si>
  <si>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</si>
  <si>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</si>
  <si>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</si>
  <si>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</si>
  <si>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</si>
  <si>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</si>
  <si>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</si>
  <si>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</si>
  <si>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</si>
  <si>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</si>
  <si>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</si>
  <si>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</si>
  <si>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</si>
  <si>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</si>
  <si>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</si>
  <si>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</si>
  <si>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</si>
  <si>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</si>
  <si>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</si>
  <si>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</si>
  <si>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</si>
  <si>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</si>
  <si>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</si>
  <si>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</si>
  <si>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</si>
  <si>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</si>
  <si>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</si>
  <si>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</si>
  <si>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</si>
  <si>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</si>
  <si>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</si>
  <si>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</si>
  <si>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</si>
  <si>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</si>
  <si>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</si>
  <si>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</si>
  <si>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</si>
  <si>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</si>
  <si>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</si>
  <si>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</si>
  <si>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</si>
  <si>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</si>
  <si>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</si>
  <si>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</si>
  <si>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</si>
  <si>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</si>
  <si>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</si>
  <si>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</si>
  <si>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</si>
  <si>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</si>
  <si>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</si>
  <si>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</si>
  <si>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</si>
  <si>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</si>
  <si>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</si>
  <si>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</si>
  <si>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</si>
  <si>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</si>
  <si>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</si>
  <si>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</si>
  <si>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</si>
  <si>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</si>
  <si>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</si>
  <si>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</si>
  <si>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</si>
  <si>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</si>
  <si>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</si>
  <si>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</si>
  <si>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</si>
  <si>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</si>
  <si>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</si>
  <si>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</si>
  <si>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</si>
  <si>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</si>
  <si>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</si>
  <si>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</si>
  <si>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</si>
  <si>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</si>
  <si>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</si>
  <si>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</si>
  <si>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</si>
  <si>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</si>
  <si>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</si>
  <si>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</si>
  <si>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</si>
  <si>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</si>
  <si>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</si>
  <si>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</si>
  <si>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</si>
  <si>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</si>
  <si>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</si>
  <si>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</si>
  <si>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</si>
  <si>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</si>
  <si>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</si>
  <si>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</si>
  <si>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</si>
  <si>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</si>
  <si>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</si>
  <si>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</si>
  <si>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</si>
  <si>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</si>
  <si>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</si>
  <si>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</si>
  <si>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</si>
  <si>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</si>
  <si>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</si>
  <si>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</si>
  <si>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</si>
  <si>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</si>
  <si>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</si>
  <si>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</si>
  <si>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</si>
  <si>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</si>
  <si>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</si>
  <si>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</si>
  <si>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</si>
  <si>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</si>
  <si>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</si>
  <si>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</si>
  <si>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</si>
  <si>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</si>
  <si>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</si>
  <si>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</si>
  <si>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</si>
  <si>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</si>
  <si>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</si>
  <si>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</si>
  <si>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</si>
  <si>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</si>
  <si>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</si>
  <si>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</si>
  <si>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</si>
  <si>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</si>
  <si>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</si>
  <si>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</si>
  <si>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</si>
  <si>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</si>
  <si>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</si>
  <si>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</si>
  <si>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</si>
  <si>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</si>
  <si>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</si>
  <si>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</si>
  <si>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</si>
  <si>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</si>
  <si>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</si>
  <si>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</si>
  <si>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</si>
  <si>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</si>
  <si>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</si>
  <si>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</si>
  <si>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</si>
  <si>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</si>
  <si>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</si>
  <si>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</si>
  <si>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</si>
  <si>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</si>
  <si>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</si>
  <si>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</si>
  <si>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</si>
  <si>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</si>
  <si>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</si>
  <si>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</si>
  <si>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</si>
  <si>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</si>
  <si>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</si>
  <si>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</si>
  <si>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</si>
  <si>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</si>
  <si>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</si>
  <si>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</si>
  <si>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</si>
  <si>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</si>
  <si>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</si>
  <si>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</si>
  <si>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</si>
  <si>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</si>
  <si>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</si>
  <si>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</si>
  <si>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</si>
  <si>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</si>
  <si>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</si>
  <si>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</si>
  <si>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</si>
  <si>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</si>
  <si>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</si>
  <si>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</si>
  <si>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</si>
  <si>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</si>
  <si>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</si>
  <si>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</si>
  <si>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</si>
  <si>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</si>
  <si>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</si>
  <si>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</si>
  <si>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</si>
  <si>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</si>
  <si>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</si>
  <si>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</si>
  <si>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</si>
  <si>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</si>
  <si>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</si>
  <si>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</si>
  <si>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</si>
  <si>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</si>
  <si>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</si>
  <si>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</si>
  <si>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</si>
  <si>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</si>
  <si>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</si>
  <si>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</si>
  <si>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</si>
  <si>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</si>
  <si>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</si>
  <si>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</si>
  <si>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</si>
  <si>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</si>
  <si>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</si>
  <si>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</si>
  <si>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</si>
  <si>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</si>
  <si>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</si>
  <si>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</si>
  <si>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</si>
  <si>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</si>
  <si>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</si>
  <si>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</si>
  <si>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</si>
  <si>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</si>
  <si>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</si>
  <si>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</si>
  <si>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</si>
  <si>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</si>
  <si>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</si>
  <si>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</si>
  <si>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</si>
  <si>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</si>
  <si>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</si>
  <si>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</si>
  <si>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</si>
  <si>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</si>
  <si>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</si>
  <si>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</si>
  <si>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</si>
  <si>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</si>
  <si>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</si>
  <si>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</si>
  <si>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</si>
  <si>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</si>
  <si>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</si>
  <si>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</si>
  <si>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</si>
  <si>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</si>
  <si>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</si>
  <si>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</si>
  <si>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</si>
  <si>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</si>
  <si>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</si>
  <si>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</si>
  <si>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</si>
  <si>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</si>
  <si>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</si>
  <si>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</si>
  <si>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</si>
  <si>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</si>
  <si>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</si>
  <si>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</si>
  <si>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</si>
  <si>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</si>
  <si>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</si>
  <si>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</si>
  <si>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</si>
  <si>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</si>
  <si>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</si>
  <si>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</si>
  <si>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</si>
  <si>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</si>
  <si>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</si>
  <si>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</si>
  <si>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</si>
  <si>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</si>
  <si>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</si>
  <si>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</si>
  <si>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</si>
  <si>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</si>
  <si>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</si>
  <si>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</si>
  <si>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</si>
  <si>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</si>
  <si>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</si>
  <si>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</si>
  <si>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</si>
  <si>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</si>
  <si>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</si>
  <si>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</si>
  <si>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</si>
  <si>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</si>
  <si>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</si>
  <si>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</si>
  <si>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</si>
  <si>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</si>
  <si>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</si>
  <si>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</si>
  <si>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</si>
  <si>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</si>
  <si>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</si>
  <si>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</si>
  <si>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</si>
  <si>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</si>
  <si>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</si>
  <si>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</si>
  <si>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</si>
  <si>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</si>
  <si>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</si>
  <si>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</si>
  <si>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</si>
  <si>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</si>
  <si>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</si>
  <si>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</si>
  <si>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</si>
  <si>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</si>
  <si>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</si>
  <si>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</si>
  <si>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</si>
  <si>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</si>
  <si>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</si>
  <si>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</si>
  <si>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</si>
  <si>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</si>
  <si>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</si>
  <si>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</si>
  <si>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</si>
  <si>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</si>
  <si>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</si>
  <si>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</si>
  <si>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</si>
  <si>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</si>
  <si>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</si>
  <si>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</si>
  <si>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</si>
  <si>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</si>
  <si>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</si>
  <si>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</si>
  <si>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</si>
  <si>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</si>
  <si>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</si>
  <si>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</si>
  <si>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</si>
  <si>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</si>
  <si>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</si>
  <si>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</si>
  <si>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</si>
  <si>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</si>
  <si>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</si>
  <si>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</si>
  <si>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</si>
  <si>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</si>
  <si>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</si>
  <si>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</si>
  <si>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</si>
  <si>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</si>
  <si>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</si>
  <si>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</si>
  <si>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</si>
  <si>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</si>
  <si>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</si>
  <si>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</si>
  <si>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</si>
  <si>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</si>
  <si>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</si>
  <si>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</si>
  <si>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</si>
  <si>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</si>
  <si>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</si>
  <si>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</si>
  <si>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</si>
  <si>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</si>
  <si>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</si>
  <si>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</si>
  <si>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</si>
  <si>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</si>
  <si>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</si>
  <si>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</si>
  <si>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</si>
  <si>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</si>
  <si>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</si>
  <si>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</si>
  <si>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</si>
  <si>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</si>
  <si>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</si>
  <si>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</si>
  <si>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</si>
  <si>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</si>
  <si>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</si>
  <si>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</si>
  <si>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</si>
  <si>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</si>
  <si>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</si>
  <si>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</si>
  <si>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</si>
  <si>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</si>
  <si>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</si>
  <si>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</si>
  <si>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</si>
  <si>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</si>
  <si>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</si>
  <si>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</si>
  <si>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</si>
  <si>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</si>
  <si>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</si>
  <si>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</si>
  <si>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</si>
  <si>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</si>
  <si>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</si>
  <si>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</si>
  <si>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</si>
  <si>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</si>
  <si>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</si>
  <si>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</si>
  <si>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</si>
  <si>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</si>
  <si>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</si>
  <si>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</si>
  <si>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</si>
  <si>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</si>
  <si>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</si>
  <si>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</si>
  <si>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</si>
  <si>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</si>
  <si>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</si>
  <si>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</si>
  <si>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</si>
  <si>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</si>
  <si>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</si>
  <si>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</si>
  <si>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</si>
  <si>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</si>
  <si>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</si>
  <si>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</si>
  <si>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</si>
  <si>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</si>
  <si>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</si>
  <si>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</si>
  <si>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</si>
  <si>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</si>
  <si>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</si>
  <si>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</si>
  <si>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</si>
  <si>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</si>
  <si>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</si>
  <si>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</si>
  <si>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</si>
  <si>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</si>
  <si>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</si>
  <si>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</si>
  <si>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</si>
  <si>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</si>
  <si>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</si>
  <si>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</si>
  <si>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</si>
  <si>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</si>
  <si>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</si>
  <si>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</si>
  <si>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</si>
  <si>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</si>
  <si>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</si>
  <si>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</si>
  <si>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</si>
  <si>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</si>
  <si>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</si>
  <si>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</si>
  <si>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</si>
  <si>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</si>
  <si>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</si>
  <si>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</si>
  <si>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</si>
  <si>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</si>
  <si>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</si>
  <si>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</si>
  <si>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</si>
  <si>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</si>
  <si>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</si>
  <si>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</si>
  <si>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</si>
  <si>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</si>
  <si>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</si>
  <si>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</si>
  <si>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</si>
  <si>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</si>
  <si>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</si>
  <si>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</si>
  <si>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</si>
  <si>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</si>
  <si>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</si>
  <si>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</si>
  <si>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</si>
  <si>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</si>
  <si>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</si>
  <si>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</si>
  <si>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</si>
  <si>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</si>
  <si>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</si>
  <si>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</si>
  <si>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</si>
  <si>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</si>
  <si>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</si>
  <si>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</si>
  <si>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</si>
  <si>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</si>
  <si>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</si>
  <si>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</si>
  <si>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</si>
  <si>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</si>
  <si>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</si>
  <si>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</si>
  <si>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</si>
  <si>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</si>
  <si>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</si>
  <si>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</si>
  <si>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</si>
  <si>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</si>
  <si>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</si>
  <si>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</si>
  <si>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</si>
  <si>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</si>
  <si>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</si>
  <si>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</si>
  <si>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</si>
  <si>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</si>
  <si>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</si>
  <si>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</si>
  <si>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</si>
  <si>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</si>
  <si>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</si>
  <si>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</si>
  <si>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</si>
  <si>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</si>
  <si>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</si>
  <si>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</si>
  <si>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</si>
  <si>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</si>
  <si>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</si>
  <si>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</si>
  <si>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</si>
  <si>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</si>
  <si>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</si>
  <si>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</si>
  <si>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</si>
  <si>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</si>
  <si>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</si>
  <si>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</si>
  <si>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</si>
  <si>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</si>
  <si>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</si>
  <si>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</si>
  <si>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</si>
  <si>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</si>
  <si>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</si>
  <si>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</si>
  <si>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</si>
  <si>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</si>
  <si>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</si>
  <si>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</si>
  <si>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</si>
  <si>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</si>
  <si>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</si>
  <si>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</si>
  <si>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</si>
  <si>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</si>
  <si>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</si>
  <si>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</si>
  <si>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</si>
  <si>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</si>
  <si>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</si>
  <si>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</si>
  <si>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</si>
  <si>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</si>
  <si>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</si>
  <si>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</si>
  <si>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</si>
  <si>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</si>
  <si>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</si>
  <si>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</si>
  <si>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</si>
  <si>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</si>
  <si>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</si>
  <si>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</si>
  <si>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</si>
  <si>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</si>
  <si>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</si>
  <si>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</si>
  <si>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</si>
  <si>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</si>
  <si>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</si>
  <si>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</si>
  <si>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</si>
  <si>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</si>
  <si>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</si>
  <si>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</si>
  <si>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</si>
  <si>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</si>
  <si>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</si>
  <si>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</si>
  <si>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</si>
  <si>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</si>
  <si>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</si>
  <si>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</si>
  <si>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</si>
  <si>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</si>
  <si>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</si>
  <si>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</si>
  <si>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</si>
  <si>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</si>
  <si>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</si>
  <si>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</si>
  <si>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</si>
  <si>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</si>
  <si>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</si>
  <si>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</si>
  <si>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</si>
  <si>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</si>
  <si>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</si>
  <si>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</si>
  <si>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</si>
  <si>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</si>
  <si>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</si>
  <si>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</si>
  <si>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</si>
  <si>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</si>
  <si>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</si>
  <si>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</si>
  <si>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</si>
  <si>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</si>
  <si>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</si>
  <si>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</si>
  <si>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</si>
  <si>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</si>
  <si>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</si>
  <si>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</si>
  <si>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</si>
  <si>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</si>
  <si>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</si>
  <si>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</si>
  <si>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</si>
  <si>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</si>
  <si>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</si>
  <si>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</si>
  <si>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</si>
  <si>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</si>
  <si>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</si>
  <si>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</si>
  <si>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</si>
  <si>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</si>
  <si>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</si>
  <si>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</si>
  <si>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</si>
  <si>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</si>
  <si>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</si>
  <si>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</si>
  <si>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</si>
  <si>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</si>
  <si>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</si>
  <si>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</si>
  <si>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</si>
  <si>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</si>
  <si>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</si>
  <si>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</si>
  <si>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</si>
  <si>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</si>
  <si>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</si>
  <si>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</si>
  <si>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</si>
  <si>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</si>
  <si>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</si>
  <si>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</si>
  <si>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</si>
  <si>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</si>
  <si>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</si>
  <si>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</si>
  <si>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</si>
  <si>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</si>
  <si>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</si>
  <si>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</si>
  <si>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</si>
  <si>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</si>
  <si>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</si>
  <si>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</si>
  <si>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</si>
  <si>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</si>
  <si>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</si>
  <si>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</si>
  <si>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</si>
  <si>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</si>
  <si>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</si>
  <si>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</si>
  <si>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</si>
  <si>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</si>
  <si>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</si>
  <si>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</si>
  <si>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</si>
  <si>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</si>
  <si>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</si>
  <si>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</si>
  <si>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</si>
  <si>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</si>
  <si>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</si>
  <si>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</si>
  <si>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</si>
  <si>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</si>
  <si>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</si>
  <si>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</si>
  <si>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</si>
  <si>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</si>
  <si>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</si>
  <si>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</si>
  <si>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</si>
  <si>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</si>
  <si>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</si>
  <si>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</si>
  <si>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</si>
  <si>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</si>
  <si>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</si>
  <si>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</si>
  <si>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</si>
  <si>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</si>
  <si>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</si>
  <si>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</si>
  <si>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</si>
  <si>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</si>
  <si>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</si>
  <si>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</si>
  <si>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</si>
  <si>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</si>
  <si>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</si>
  <si>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</si>
  <si>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</si>
  <si>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</si>
  <si>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</si>
  <si>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</si>
  <si>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</si>
  <si>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</si>
  <si>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</si>
  <si>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</si>
  <si>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</si>
  <si>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</si>
  <si>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</si>
  <si>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</si>
  <si>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</si>
  <si>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</si>
  <si>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</si>
  <si>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</si>
  <si>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</si>
  <si>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</si>
  <si>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</si>
  <si>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</si>
  <si>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</si>
  <si>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</si>
  <si>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</si>
  <si>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</si>
  <si>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</si>
  <si>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</si>
  <si>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</si>
  <si>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</si>
  <si>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</si>
  <si>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</si>
  <si>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</si>
  <si>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</si>
  <si>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</si>
  <si>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</si>
  <si>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</si>
  <si>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</si>
  <si>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</si>
  <si>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</si>
  <si>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</si>
  <si>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</si>
  <si>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</si>
  <si>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</si>
  <si>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</si>
  <si>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</si>
  <si>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</si>
  <si>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</si>
  <si>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</si>
  <si>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</si>
  <si>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</si>
  <si>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</si>
  <si>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</si>
  <si>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</si>
  <si>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</si>
  <si>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</si>
  <si>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</si>
  <si>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</si>
  <si>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</si>
  <si>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</si>
  <si>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</si>
  <si>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</si>
  <si>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</si>
  <si>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</si>
  <si>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</si>
  <si>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</si>
  <si>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</si>
  <si>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</si>
  <si>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</si>
  <si>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</si>
  <si>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</si>
  <si>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</si>
  <si>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</si>
  <si>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</si>
  <si>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</si>
  <si>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</si>
  <si>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</si>
  <si>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</si>
  <si>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</si>
  <si>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</si>
  <si>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</si>
  <si>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</si>
  <si>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</si>
  <si>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</si>
  <si>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</si>
  <si>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</si>
  <si>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</si>
  <si>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</si>
  <si>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</si>
  <si>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</si>
  <si>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</si>
  <si>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</si>
  <si>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</si>
  <si>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</si>
  <si>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</si>
  <si>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</si>
  <si>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</si>
  <si>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</si>
  <si>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</si>
  <si>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</si>
  <si>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</si>
  <si>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</si>
  <si>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</si>
  <si>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</si>
  <si>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</si>
  <si>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</si>
  <si>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</si>
  <si>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</si>
  <si>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</si>
  <si>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</si>
  <si>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</si>
  <si>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</si>
  <si>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</si>
  <si>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</si>
  <si>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</si>
  <si>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</si>
  <si>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</si>
  <si>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</si>
  <si>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</si>
  <si>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</si>
  <si>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</si>
  <si>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</si>
  <si>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</si>
  <si>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</si>
  <si>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</si>
  <si>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</si>
  <si>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</si>
  <si>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</si>
  <si>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</si>
  <si>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</si>
  <si>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</si>
  <si>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</si>
  <si>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</si>
  <si>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</si>
  <si>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</si>
  <si>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</si>
  <si>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</si>
  <si>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</si>
  <si>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</si>
  <si>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</si>
  <si>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</si>
  <si>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</si>
  <si>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</si>
  <si>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</si>
  <si>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</si>
  <si>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</si>
  <si>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</si>
  <si>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</si>
  <si>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</si>
  <si>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</si>
  <si>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</si>
  <si>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</si>
  <si>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</si>
  <si>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</si>
  <si>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</si>
  <si>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</si>
  <si>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</si>
  <si>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</si>
  <si>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</si>
  <si>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</si>
  <si>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</si>
  <si>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</si>
  <si>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</si>
  <si>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</si>
  <si>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</si>
  <si>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</si>
  <si>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</si>
  <si>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</si>
  <si>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</si>
  <si>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</si>
  <si>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</si>
  <si>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</si>
  <si>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</si>
  <si>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</si>
  <si>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</si>
  <si>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</si>
  <si>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</si>
  <si>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</si>
  <si>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</si>
  <si>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</si>
  <si>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</si>
  <si>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</si>
  <si>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</si>
  <si>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</si>
  <si>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</si>
  <si>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</si>
  <si>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</si>
  <si>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</si>
  <si>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</si>
  <si>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</si>
  <si>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</si>
  <si>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</si>
  <si>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</si>
  <si>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</si>
  <si>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</si>
  <si>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</si>
  <si>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</si>
  <si>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</si>
  <si>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</si>
  <si>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</si>
  <si>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</si>
  <si>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</si>
  <si>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</si>
  <si>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</si>
  <si>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</si>
  <si>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</si>
  <si>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</si>
  <si>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</si>
  <si>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</si>
  <si>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</si>
  <si>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</si>
  <si>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</si>
  <si>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</si>
  <si>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</si>
  <si>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</si>
  <si>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</si>
  <si>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</si>
  <si>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</si>
  <si>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</si>
  <si>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</si>
  <si>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</si>
  <si>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</si>
  <si>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</si>
  <si>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</si>
  <si>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</si>
  <si>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</si>
  <si>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</si>
  <si>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</si>
  <si>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</si>
  <si>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</si>
  <si>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</si>
  <si>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</si>
  <si>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</si>
  <si>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</si>
  <si>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</si>
  <si>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</si>
  <si>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</si>
  <si>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</si>
  <si>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</si>
  <si>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</si>
  <si>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</si>
  <si>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</si>
  <si>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</si>
  <si>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</si>
  <si>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</si>
  <si>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</si>
  <si>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</si>
  <si>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</si>
  <si>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</si>
  <si>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</si>
  <si>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</si>
  <si>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</si>
  <si>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</si>
  <si>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</si>
  <si>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</si>
  <si>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</si>
  <si>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</si>
  <si>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</si>
  <si>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</si>
  <si>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</si>
  <si>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</si>
  <si>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</si>
  <si>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</si>
  <si>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</si>
  <si>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</si>
  <si>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</si>
  <si>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</si>
  <si>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</si>
  <si>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</si>
  <si>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</si>
  <si>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</si>
  <si>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</si>
  <si>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</si>
  <si>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</si>
  <si>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</si>
  <si>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</si>
  <si>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</si>
  <si>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</si>
  <si>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</si>
  <si>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</si>
  <si>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</si>
  <si>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</si>
  <si>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</si>
  <si>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</si>
  <si>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</si>
  <si>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</si>
  <si>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</si>
  <si>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</si>
  <si>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</si>
  <si>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</si>
  <si>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</si>
  <si>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</si>
  <si>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</si>
  <si>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</si>
  <si>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</si>
  <si>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</si>
  <si>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</si>
  <si>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</si>
  <si>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</si>
  <si>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</si>
  <si>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</si>
  <si>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</si>
  <si>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</si>
  <si>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</si>
  <si>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</si>
  <si>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</si>
  <si>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</si>
  <si>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</si>
  <si>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</si>
  <si>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</si>
  <si>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</si>
  <si>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</si>
  <si>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</si>
  <si>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</si>
  <si>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</si>
  <si>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</si>
  <si>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</si>
  <si>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</si>
  <si>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</si>
  <si>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</si>
  <si>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</si>
  <si>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</si>
  <si>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</si>
  <si>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</si>
  <si>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</si>
  <si>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</si>
  <si>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</si>
  <si>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</si>
  <si>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</si>
  <si>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</si>
  <si>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</si>
  <si>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</si>
  <si>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</si>
  <si>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</si>
  <si>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</si>
  <si>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</si>
  <si>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</si>
  <si>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</si>
  <si>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</si>
  <si>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</si>
  <si>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</si>
  <si>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</si>
  <si>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</si>
  <si>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</si>
  <si>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</si>
  <si>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</si>
  <si>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</si>
  <si>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</si>
  <si>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</si>
  <si>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</si>
  <si>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</si>
  <si>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</si>
  <si>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</si>
  <si>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</si>
  <si>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</si>
  <si>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</si>
  <si>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</si>
  <si>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</si>
  <si>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</si>
  <si>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</si>
  <si>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</si>
  <si>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</si>
  <si>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</si>
  <si>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</si>
  <si>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</si>
  <si>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</si>
  <si>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</si>
  <si>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</si>
  <si>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</si>
  <si>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</si>
  <si>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</si>
  <si>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</si>
  <si>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</si>
  <si>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</si>
  <si>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</si>
  <si>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</si>
  <si>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</si>
  <si>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</si>
  <si>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</si>
  <si>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</si>
  <si>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</si>
  <si>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</si>
  <si>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</si>
  <si>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</si>
  <si>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</si>
  <si>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</si>
  <si>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</si>
  <si>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</si>
  <si>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</si>
  <si>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</si>
  <si>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</si>
  <si>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</si>
  <si>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</si>
  <si>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</si>
  <si>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</si>
  <si>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</si>
  <si>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</si>
  <si>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</si>
  <si>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</si>
  <si>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</si>
  <si>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</si>
  <si>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</si>
  <si>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</si>
  <si>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</si>
  <si>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</si>
  <si>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</si>
  <si>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</si>
  <si>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</si>
  <si>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</si>
  <si>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</si>
  <si>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</si>
  <si>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</si>
  <si>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</si>
  <si>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</si>
  <si>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</si>
  <si>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</si>
  <si>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</si>
  <si>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</si>
  <si>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</si>
  <si>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</si>
  <si>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</si>
  <si>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</si>
  <si>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</si>
  <si>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</si>
  <si>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</si>
  <si>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</si>
  <si>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</si>
  <si>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</si>
  <si>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</si>
  <si>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</si>
  <si>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</si>
  <si>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</si>
  <si>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</si>
  <si>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</si>
  <si>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</si>
  <si>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</si>
  <si>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</si>
  <si>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</si>
  <si>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</si>
  <si>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</si>
  <si>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</si>
  <si>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</si>
  <si>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</si>
  <si>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</si>
  <si>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</si>
  <si>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</si>
  <si>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</si>
  <si>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</si>
  <si>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</si>
  <si>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</si>
  <si>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</si>
  <si>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</si>
  <si>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</si>
  <si>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</si>
  <si>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</si>
  <si>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</si>
  <si>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</si>
  <si>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</si>
  <si>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</si>
  <si>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</si>
  <si>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</si>
  <si>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</si>
  <si>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</si>
  <si>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</si>
  <si>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</si>
  <si>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</si>
  <si>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</si>
  <si>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</si>
  <si>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</si>
  <si>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</si>
  <si>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</si>
  <si>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</si>
  <si>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</si>
  <si>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</si>
  <si>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</si>
  <si>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</si>
  <si>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</si>
  <si>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</si>
  <si>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</si>
  <si>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</si>
  <si>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</si>
  <si>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</si>
  <si>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</si>
  <si>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</si>
  <si>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</si>
  <si>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</si>
  <si>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</si>
  <si>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</si>
  <si>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</si>
  <si>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</si>
  <si>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</si>
  <si>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</si>
  <si>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</si>
  <si>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</si>
  <si>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</si>
  <si>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</si>
  <si>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</si>
  <si>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</si>
  <si>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</si>
  <si>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</si>
  <si>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</si>
  <si>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</si>
  <si>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</si>
  <si>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</si>
  <si>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</si>
  <si>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</si>
  <si>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</si>
  <si>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</si>
  <si>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</si>
  <si>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</si>
  <si>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</si>
  <si>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</si>
  <si>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</si>
  <si>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</si>
  <si>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</si>
  <si>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</si>
  <si>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</si>
  <si>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</si>
  <si>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</si>
  <si>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</si>
  <si>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</si>
  <si>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</si>
  <si>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</si>
  <si>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</si>
  <si>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</si>
  <si>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</si>
  <si>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</si>
  <si>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</si>
  <si>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</si>
  <si>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</si>
  <si>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</si>
  <si>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</si>
  <si>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</si>
  <si>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</si>
  <si>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</si>
  <si>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</si>
  <si>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</si>
  <si>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</si>
  <si>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</si>
  <si>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</si>
  <si>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</si>
  <si>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</si>
  <si>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</si>
  <si>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</si>
  <si>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</si>
  <si>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</si>
  <si>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</si>
  <si>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</si>
  <si>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</si>
  <si>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</si>
  <si>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</si>
  <si>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</si>
  <si>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</si>
  <si>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</si>
  <si>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</si>
  <si>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</si>
  <si>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</si>
  <si>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</si>
  <si>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</si>
  <si>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</si>
  <si>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</si>
  <si>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</si>
  <si>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</si>
  <si>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</si>
  <si>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</si>
  <si>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</si>
  <si>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</si>
  <si>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</si>
  <si>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</si>
  <si>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</si>
  <si>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</si>
  <si>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</si>
  <si>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</si>
  <si>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</si>
  <si>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</si>
  <si>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</si>
  <si>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</si>
  <si>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</si>
  <si>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</si>
  <si>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</si>
  <si>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</si>
  <si>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</si>
  <si>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</si>
  <si>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</si>
  <si>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</si>
  <si>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</si>
  <si>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</si>
  <si>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</si>
  <si>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</si>
  <si>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</si>
  <si>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</si>
  <si>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</si>
  <si>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</si>
  <si>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</si>
  <si>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</si>
  <si>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</si>
  <si>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</si>
  <si>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</si>
  <si>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</si>
  <si>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</si>
  <si>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</si>
  <si>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</si>
  <si>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</si>
  <si>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</si>
  <si>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</si>
  <si>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</si>
  <si>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</si>
  <si>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</si>
  <si>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</si>
  <si>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</si>
  <si>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</si>
  <si>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</si>
  <si>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</si>
  <si>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</si>
  <si>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</si>
  <si>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</si>
  <si>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</si>
  <si>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</si>
  <si>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</si>
  <si>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</si>
  <si>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</si>
  <si>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</si>
  <si>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</si>
  <si>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</si>
  <si>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</si>
  <si>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</si>
  <si>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</si>
  <si>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</si>
  <si>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</si>
  <si>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</si>
  <si>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</si>
  <si>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</si>
  <si>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</si>
  <si>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</si>
  <si>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</si>
  <si>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</si>
  <si>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</si>
  <si>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</si>
  <si>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</si>
  <si>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</si>
  <si>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</si>
  <si>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</si>
  <si>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</si>
  <si>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</si>
  <si>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</si>
  <si>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</si>
  <si>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</si>
  <si>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</si>
  <si>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</si>
  <si>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</si>
  <si>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</si>
  <si>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</si>
  <si>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</si>
  <si>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</si>
  <si>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</si>
  <si>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</si>
  <si>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</si>
  <si>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</si>
  <si>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</si>
  <si>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</si>
  <si>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</si>
  <si>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</si>
  <si>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</si>
  <si>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</si>
  <si>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</si>
  <si>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</si>
  <si>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</si>
  <si>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</si>
  <si>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</si>
  <si>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</si>
  <si>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</si>
  <si>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</si>
  <si>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</si>
  <si>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</si>
  <si>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</si>
  <si>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</si>
  <si>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</si>
  <si>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</si>
  <si>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</si>
  <si>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</si>
  <si>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</si>
  <si>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</si>
  <si>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</si>
  <si>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</si>
  <si>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</si>
  <si>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</si>
  <si>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</si>
  <si>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</si>
  <si>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</si>
  <si>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</si>
  <si>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</si>
  <si>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</si>
  <si>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</si>
  <si>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</si>
  <si>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</si>
  <si>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</si>
  <si>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</si>
  <si>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</si>
  <si>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</si>
  <si>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</si>
  <si>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</si>
  <si>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</si>
  <si>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</si>
  <si>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</si>
  <si>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</si>
  <si>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</si>
  <si>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</si>
  <si>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</si>
  <si>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</si>
  <si>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</si>
  <si>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</si>
  <si>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</si>
  <si>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</si>
  <si>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</si>
  <si>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</si>
  <si>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</si>
  <si>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</si>
  <si>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</si>
  <si>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</si>
  <si>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</si>
  <si>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</si>
  <si>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</si>
  <si>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</si>
  <si>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</si>
  <si>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</si>
  <si>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</si>
  <si>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</si>
  <si>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</si>
  <si>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</si>
  <si>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</si>
  <si>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</si>
  <si>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</si>
  <si>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</si>
  <si>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</si>
  <si>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</si>
  <si>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</si>
  <si>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</si>
  <si>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</si>
  <si>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</si>
  <si>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</si>
  <si>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</si>
  <si>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</si>
  <si>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</si>
  <si>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</si>
  <si>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</si>
  <si>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</si>
  <si>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</si>
  <si>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</si>
  <si>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</si>
  <si>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</si>
  <si>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</si>
  <si>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</si>
  <si>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</si>
  <si>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</si>
  <si>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</si>
  <si>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</si>
  <si>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</si>
  <si>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</si>
  <si>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</si>
  <si>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</si>
  <si>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</si>
  <si>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</si>
  <si>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</si>
  <si>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</si>
  <si>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</si>
  <si>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</si>
  <si>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</si>
  <si>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</si>
  <si>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</si>
  <si>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</si>
  <si>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</si>
  <si>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</si>
  <si>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</si>
  <si>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</si>
  <si>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</si>
  <si>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</si>
  <si>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</si>
  <si>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</si>
  <si>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</si>
  <si>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</si>
  <si>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</si>
  <si>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</si>
  <si>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</si>
  <si>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</si>
  <si>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</si>
  <si>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</si>
  <si>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</si>
  <si>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</si>
  <si>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</si>
  <si>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</si>
  <si>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</si>
  <si>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</si>
  <si>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</si>
  <si>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</si>
  <si>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</si>
  <si>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</si>
  <si>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</si>
  <si>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</si>
  <si>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</si>
  <si>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</si>
  <si>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</si>
  <si>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</si>
  <si>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</si>
  <si>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</si>
  <si>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</si>
  <si>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</si>
  <si>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</si>
  <si>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</si>
  <si>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</si>
  <si>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</si>
  <si>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</si>
  <si>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</si>
  <si>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</si>
  <si>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</si>
  <si>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</si>
  <si>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</si>
  <si>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</si>
  <si>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</si>
  <si>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</si>
  <si>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</si>
  <si>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</si>
  <si>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</si>
  <si>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</si>
  <si>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</si>
  <si>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</si>
  <si>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</si>
  <si>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</si>
  <si>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</si>
  <si>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</si>
  <si>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</si>
  <si>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</si>
  <si>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</si>
  <si>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</si>
  <si>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</si>
  <si>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</si>
  <si>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</si>
  <si>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</si>
  <si>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</si>
  <si>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</si>
  <si>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</si>
  <si>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</si>
  <si>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</si>
  <si>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</si>
  <si>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</si>
  <si>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</si>
  <si>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</si>
  <si>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</si>
  <si>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</si>
  <si>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</si>
  <si>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</si>
  <si>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</si>
  <si>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</si>
  <si>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</si>
  <si>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</si>
  <si>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</si>
  <si>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</si>
  <si>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</si>
  <si>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</si>
  <si>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</si>
  <si>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</si>
  <si>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</si>
  <si>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</si>
  <si>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</si>
  <si>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</si>
  <si>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</si>
  <si>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</si>
  <si>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</si>
  <si>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</si>
  <si>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</si>
  <si>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</si>
  <si>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</si>
  <si>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</si>
  <si>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</si>
  <si>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</si>
  <si>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</si>
  <si>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</si>
  <si>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</si>
  <si>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</si>
  <si>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</si>
  <si>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</si>
  <si>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</si>
  <si>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</si>
  <si>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</si>
  <si>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</si>
  <si>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</si>
  <si>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</si>
  <si>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</si>
  <si>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</si>
  <si>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</si>
  <si>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</si>
  <si>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</si>
  <si>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</si>
  <si>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</si>
  <si>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</si>
  <si>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</si>
  <si>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</si>
  <si>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</si>
  <si>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</si>
  <si>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</si>
  <si>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</si>
  <si>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</si>
  <si>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</si>
  <si>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</si>
  <si>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</si>
  <si>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</si>
  <si>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</si>
  <si>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</si>
  <si>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</si>
  <si>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</si>
  <si>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</si>
  <si>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</si>
  <si>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</si>
  <si>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</si>
  <si>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</si>
  <si>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</si>
  <si>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</si>
  <si>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</si>
  <si>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</si>
  <si>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</si>
  <si>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</si>
  <si>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</si>
  <si>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</si>
  <si>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</si>
  <si>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</si>
  <si>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</si>
  <si>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</si>
  <si>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</si>
  <si>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</si>
  <si>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</si>
  <si>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</si>
  <si>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</si>
  <si>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</si>
  <si>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</si>
  <si>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</si>
  <si>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</si>
  <si>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</si>
  <si>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</si>
  <si>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</si>
  <si>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</si>
  <si>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</si>
  <si>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</si>
  <si>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</si>
  <si>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</si>
  <si>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</si>
  <si>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</si>
  <si>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</si>
  <si>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</si>
  <si>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</si>
  <si>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</si>
  <si>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</si>
  <si>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</si>
  <si>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</si>
  <si>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</si>
  <si>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</si>
  <si>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</si>
  <si>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</si>
  <si>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</si>
  <si>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</si>
  <si>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</si>
  <si>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</si>
  <si>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</si>
  <si>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</si>
  <si>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</si>
  <si>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</si>
  <si>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</si>
  <si>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</si>
  <si>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</si>
  <si>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</si>
  <si>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</si>
  <si>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</si>
  <si>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</si>
  <si>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</si>
  <si>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</si>
  <si>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</si>
  <si>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</si>
  <si>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</si>
  <si>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</si>
  <si>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</si>
  <si>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</si>
  <si>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</si>
  <si>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</si>
  <si>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</si>
  <si>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</si>
  <si>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</si>
  <si>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</si>
  <si>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</si>
  <si>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</si>
  <si>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</si>
  <si>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</si>
  <si>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</si>
  <si>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</si>
  <si>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</si>
  <si>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</si>
  <si>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</si>
  <si>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</si>
  <si>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</si>
  <si>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</si>
  <si>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</si>
  <si>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</si>
  <si>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</si>
  <si>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</si>
  <si>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</si>
  <si>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</si>
  <si>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</si>
  <si>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</si>
  <si>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</si>
  <si>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</si>
  <si>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</si>
  <si>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</si>
  <si>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</si>
  <si>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</si>
  <si>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</si>
  <si>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</si>
  <si>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</si>
  <si>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</si>
  <si>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</si>
  <si>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</si>
  <si>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</si>
  <si>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</si>
  <si>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</si>
  <si>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</si>
  <si>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</si>
  <si>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</si>
  <si>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</si>
  <si>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</si>
  <si>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</si>
  <si>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</si>
  <si>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</si>
  <si>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</si>
  <si>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</si>
  <si>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</si>
  <si>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</si>
  <si>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</si>
  <si>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</si>
  <si>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</si>
  <si>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</si>
  <si>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</si>
  <si>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</si>
  <si>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</si>
  <si>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</si>
  <si>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</si>
  <si>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</si>
  <si>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</si>
  <si>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</si>
  <si>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</si>
  <si>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</si>
  <si>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</si>
  <si>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</si>
  <si>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</si>
  <si>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</si>
  <si>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</si>
  <si>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</si>
  <si>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</si>
  <si>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</si>
  <si>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</si>
  <si>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</si>
  <si>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</si>
  <si>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</si>
  <si>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</si>
  <si>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</si>
  <si>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</si>
  <si>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</si>
  <si>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</si>
  <si>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</si>
  <si>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</si>
  <si>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</si>
  <si>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</si>
  <si>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</si>
  <si>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</si>
  <si>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</si>
  <si>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</si>
  <si>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</si>
  <si>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</si>
  <si>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</si>
  <si>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</si>
  <si>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</si>
  <si>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</si>
  <si>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</si>
  <si>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</si>
  <si>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</si>
  <si>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</si>
  <si>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</si>
  <si>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</si>
  <si>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</si>
  <si>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</si>
  <si>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</si>
  <si>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</si>
  <si>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</si>
  <si>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</si>
  <si>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</si>
  <si>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</si>
  <si>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</si>
  <si>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</si>
  <si>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</si>
  <si>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</si>
  <si>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</si>
  <si>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</si>
  <si>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</si>
  <si>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</si>
  <si>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</si>
  <si>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</si>
  <si>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</si>
  <si>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</si>
  <si>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</si>
  <si>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</si>
  <si>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</si>
  <si>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</si>
  <si>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</si>
  <si>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</si>
  <si>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</si>
  <si>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</si>
  <si>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</si>
  <si>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</si>
  <si>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</si>
  <si>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</si>
  <si>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</si>
  <si>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</si>
  <si>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</si>
  <si>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</si>
  <si>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</si>
  <si>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</si>
  <si>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</si>
  <si>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</si>
  <si>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</si>
  <si>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</si>
  <si>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</si>
  <si>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</si>
  <si>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</si>
  <si>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</si>
  <si>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</si>
  <si>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</si>
  <si>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</si>
  <si>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</si>
  <si>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</si>
  <si>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</si>
  <si>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</si>
  <si>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</si>
  <si>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</si>
  <si>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</si>
  <si>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</si>
  <si>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</si>
  <si>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</si>
  <si>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</si>
  <si>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</si>
  <si>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</si>
  <si>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</si>
  <si>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</si>
  <si>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</si>
  <si>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</si>
  <si>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</si>
  <si>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</si>
  <si>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</si>
  <si>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</si>
  <si>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</si>
  <si>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</si>
  <si>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</si>
  <si>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</si>
  <si>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</si>
  <si>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</si>
  <si>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</si>
  <si>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</si>
  <si>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</si>
  <si>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</si>
  <si>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</si>
  <si>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</si>
  <si>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</si>
  <si>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</si>
  <si>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</si>
  <si>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</si>
  <si>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</si>
  <si>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</si>
  <si>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</si>
  <si>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</si>
  <si>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</si>
  <si>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</si>
  <si>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</si>
  <si>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</si>
  <si>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</si>
  <si>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</si>
  <si>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</si>
  <si>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</si>
  <si>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</si>
  <si>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</si>
  <si>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</si>
  <si>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</si>
  <si>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</si>
  <si>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</si>
  <si>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</si>
  <si>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</si>
  <si>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</si>
  <si>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</si>
  <si>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</si>
  <si>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</si>
  <si>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</si>
  <si>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</si>
  <si>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</si>
  <si>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</si>
  <si>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</si>
  <si>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</si>
  <si>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</si>
  <si>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</si>
  <si>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</si>
  <si>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</si>
  <si>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</si>
  <si>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</si>
  <si>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</si>
  <si>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</si>
  <si>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</si>
  <si>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</si>
  <si>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</si>
  <si>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</si>
  <si>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</si>
  <si>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</si>
  <si>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</si>
  <si>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</si>
  <si>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</si>
  <si>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</si>
  <si>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</si>
  <si>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</si>
  <si>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</si>
  <si>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</si>
  <si>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</si>
  <si>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</si>
  <si>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</si>
  <si>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</si>
  <si>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</si>
  <si>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</si>
  <si>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</si>
  <si>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</si>
  <si>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</si>
  <si>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</si>
  <si>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</si>
  <si>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</si>
  <si>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</si>
  <si>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</si>
  <si>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</si>
  <si>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</si>
  <si>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</si>
  <si>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</si>
  <si>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</si>
  <si>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</si>
  <si>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</si>
  <si>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</si>
  <si>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</si>
  <si>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</si>
  <si>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</si>
  <si>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</si>
  <si>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</si>
  <si>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</si>
  <si>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</si>
  <si>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</si>
  <si>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</si>
  <si>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</si>
  <si>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</si>
  <si>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</si>
  <si>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</si>
  <si>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</si>
  <si>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</si>
  <si>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</si>
  <si>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</si>
  <si>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</si>
  <si>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</si>
  <si>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</si>
  <si>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</si>
  <si>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</si>
  <si>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</si>
  <si>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</si>
  <si>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</si>
  <si>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</si>
  <si>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</si>
  <si>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</si>
  <si>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</si>
  <si>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</si>
  <si>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</si>
  <si>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</si>
  <si>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</si>
  <si>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</si>
  <si>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</si>
  <si>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</si>
  <si>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</si>
  <si>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</si>
  <si>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</si>
  <si>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</si>
  <si>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</si>
  <si>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</si>
  <si>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</si>
  <si>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</si>
  <si>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</si>
  <si>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</si>
  <si>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</si>
  <si>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</si>
  <si>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</si>
  <si>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</si>
  <si>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</si>
  <si>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</si>
  <si>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</si>
  <si>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</si>
  <si>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</si>
  <si>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</si>
  <si>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</si>
  <si>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</si>
  <si>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</si>
  <si>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</si>
  <si>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</si>
  <si>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</si>
  <si>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</si>
  <si>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</si>
  <si>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</si>
  <si>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</si>
  <si>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</si>
  <si>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</si>
  <si>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</si>
  <si>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</si>
  <si>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</si>
  <si>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</si>
  <si>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</si>
  <si>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</si>
  <si>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</si>
  <si>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</si>
  <si>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</si>
  <si>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</si>
  <si>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</si>
  <si>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</si>
  <si>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</si>
  <si>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</si>
  <si>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</si>
  <si>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</si>
  <si>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</si>
  <si>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</si>
  <si>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</si>
  <si>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</si>
  <si>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</si>
  <si>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</si>
  <si>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</si>
  <si>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</si>
  <si>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</si>
  <si>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</si>
  <si>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</si>
  <si>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</si>
  <si>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</si>
  <si>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</si>
  <si>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</si>
  <si>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</si>
  <si>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</si>
  <si>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</si>
  <si>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</si>
  <si>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</si>
  <si>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</si>
  <si>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</si>
  <si>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</si>
  <si>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</si>
  <si>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</si>
  <si>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</si>
  <si>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</si>
  <si>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</si>
  <si>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</si>
  <si>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</si>
  <si>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</si>
  <si>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</si>
  <si>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</si>
  <si>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</si>
  <si>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</si>
  <si>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</si>
  <si>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</si>
  <si>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</si>
  <si>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</si>
  <si>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</si>
  <si>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</si>
  <si>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</si>
  <si>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</si>
  <si>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</si>
  <si>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</si>
  <si>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</si>
  <si>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</si>
  <si>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</si>
  <si>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</si>
  <si>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</si>
  <si>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</si>
  <si>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</si>
  <si>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</si>
  <si>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</si>
  <si>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</si>
  <si>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</si>
  <si>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</si>
  <si>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</si>
  <si>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</si>
  <si>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</si>
  <si>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</si>
  <si>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</si>
  <si>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</si>
  <si>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</si>
  <si>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</si>
  <si>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</si>
  <si>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</si>
  <si>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</si>
  <si>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</si>
  <si>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</si>
  <si>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</si>
  <si>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</si>
  <si>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</si>
  <si>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</si>
  <si>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</si>
  <si>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</si>
  <si>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</si>
  <si>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</si>
  <si>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</si>
  <si>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</si>
  <si>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</si>
  <si>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</si>
  <si>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</si>
  <si>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</si>
  <si>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</si>
  <si>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</si>
  <si>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</si>
  <si>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</si>
  <si>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</si>
  <si>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</si>
  <si>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</si>
  <si>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</si>
  <si>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</si>
  <si>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</si>
  <si>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</si>
  <si>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</si>
  <si>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</si>
  <si>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</si>
  <si>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</si>
  <si>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</si>
  <si>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</si>
  <si>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</si>
  <si>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</si>
  <si>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</si>
  <si>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</si>
  <si>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</si>
  <si>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</si>
  <si>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</si>
  <si>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</si>
  <si>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</si>
  <si>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</si>
  <si>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</si>
  <si>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</si>
  <si>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</si>
  <si>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</si>
  <si>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</si>
  <si>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</si>
  <si>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</si>
  <si>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</si>
  <si>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</si>
  <si>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</si>
  <si>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</si>
  <si>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</si>
  <si>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</si>
  <si>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</si>
  <si>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</si>
  <si>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</si>
  <si>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</si>
  <si>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</si>
  <si>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</si>
  <si>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</si>
  <si>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</si>
  <si>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</si>
  <si>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</si>
  <si>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</si>
  <si>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</si>
  <si>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</si>
  <si>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</si>
  <si>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</si>
  <si>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</si>
  <si>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</si>
  <si>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</si>
  <si>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</si>
  <si>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</si>
  <si>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</si>
  <si>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</si>
  <si>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</si>
  <si>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</si>
  <si>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</si>
  <si>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</si>
  <si>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</si>
  <si>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</si>
  <si>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</si>
  <si>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</si>
  <si>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</si>
  <si>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</si>
  <si>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</si>
  <si>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</si>
  <si>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</si>
  <si>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</si>
  <si>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</si>
  <si>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</si>
  <si>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</si>
  <si>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</si>
  <si>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</si>
  <si>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</si>
  <si>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</si>
  <si>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</si>
  <si>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</si>
  <si>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</si>
  <si>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</si>
  <si>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</si>
  <si>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</si>
  <si>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</si>
  <si>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</si>
  <si>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</si>
  <si>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</si>
  <si>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</si>
  <si>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</si>
  <si>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</si>
  <si>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</si>
  <si>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</si>
  <si>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</si>
  <si>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</si>
  <si>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</si>
  <si>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</si>
  <si>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</si>
  <si>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</si>
  <si>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</si>
  <si>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</si>
  <si>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</si>
  <si>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</si>
  <si>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</si>
  <si>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</si>
  <si>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</si>
  <si>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</si>
  <si>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</si>
  <si>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</si>
  <si>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</si>
  <si>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</si>
  <si>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</si>
  <si>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</si>
  <si>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</si>
  <si>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</si>
  <si>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</si>
  <si>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</si>
  <si>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</si>
  <si>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</si>
  <si>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</si>
  <si>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</si>
  <si>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</si>
  <si>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</si>
  <si>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</si>
  <si>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</si>
  <si>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</si>
  <si>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</si>
  <si>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</si>
  <si>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</si>
  <si>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</si>
  <si>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</si>
  <si>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</si>
  <si>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</si>
  <si>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</si>
  <si>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</si>
  <si>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</si>
  <si>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</si>
  <si>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</si>
  <si>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</si>
  <si>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</si>
  <si>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</si>
  <si>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</si>
  <si>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</si>
  <si>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</si>
  <si>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</si>
  <si>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</si>
  <si>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</si>
  <si>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</si>
  <si>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</si>
  <si>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</si>
  <si>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</si>
  <si>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</si>
  <si>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</si>
  <si>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</si>
  <si>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</si>
  <si>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</si>
  <si>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</si>
  <si>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</si>
  <si>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</si>
  <si>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</si>
  <si>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</si>
  <si>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</si>
  <si>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</si>
  <si>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</si>
  <si>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</si>
  <si>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</si>
  <si>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</si>
  <si>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</si>
  <si>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</si>
  <si>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</si>
  <si>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</si>
  <si>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</si>
  <si>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</si>
  <si>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</si>
  <si>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</si>
  <si>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</si>
  <si>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</si>
  <si>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</si>
  <si>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</si>
  <si>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</si>
  <si>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</si>
  <si>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</si>
  <si>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</si>
  <si>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</si>
  <si>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</si>
  <si>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</si>
  <si>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</si>
  <si>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</si>
  <si>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</si>
  <si>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</si>
  <si>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</si>
  <si>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</si>
  <si>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</si>
  <si>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</si>
  <si>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</si>
  <si>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</si>
  <si>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</si>
  <si>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</si>
  <si>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</si>
  <si>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</si>
  <si>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</si>
  <si>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</si>
  <si>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</si>
  <si>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</si>
  <si>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</si>
  <si>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</si>
  <si>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</si>
  <si>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</si>
  <si>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</si>
  <si>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</si>
  <si>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</si>
  <si>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</si>
  <si>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</si>
  <si>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</si>
  <si>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</si>
  <si>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</si>
  <si>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</si>
  <si>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</si>
  <si>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</si>
  <si>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</si>
  <si>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</si>
  <si>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</si>
  <si>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</si>
  <si>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</si>
  <si>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</si>
  <si>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</si>
  <si>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</si>
  <si>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</si>
  <si>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</si>
  <si>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</si>
  <si>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</si>
  <si>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</si>
  <si>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</si>
  <si>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</si>
  <si>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</si>
  <si>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</si>
  <si>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</si>
  <si>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</si>
  <si>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</si>
  <si>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</si>
  <si>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</si>
  <si>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</si>
  <si>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</si>
  <si>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</si>
  <si>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</si>
  <si>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</si>
  <si>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</si>
  <si>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</si>
  <si>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</si>
  <si>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</si>
  <si>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</si>
  <si>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</si>
  <si>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</si>
  <si>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</si>
  <si>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</si>
  <si>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</si>
  <si>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</si>
  <si>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</si>
  <si>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</si>
  <si>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</si>
  <si>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</si>
  <si>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</si>
  <si>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</si>
  <si>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</si>
  <si>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</si>
  <si>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</si>
  <si>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</si>
  <si>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</si>
  <si>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</si>
  <si>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</si>
  <si>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</si>
  <si>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</si>
  <si>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</si>
  <si>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</si>
  <si>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</si>
  <si>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</si>
  <si>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</si>
  <si>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</si>
  <si>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</si>
  <si>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</si>
  <si>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</si>
  <si>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</si>
  <si>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</si>
  <si>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</si>
  <si>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</si>
  <si>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</si>
  <si>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</si>
  <si>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</si>
  <si>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</si>
  <si>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</si>
  <si>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</si>
  <si>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</si>
  <si>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</si>
  <si>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</si>
  <si>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</si>
  <si>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</si>
  <si>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</si>
  <si>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</si>
  <si>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</si>
  <si>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</si>
  <si>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</si>
  <si>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</si>
  <si>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</si>
  <si>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</si>
  <si>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</si>
  <si>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</si>
  <si>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</si>
  <si>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</si>
  <si>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</si>
  <si>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</si>
  <si>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</si>
  <si>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</si>
  <si>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</si>
  <si>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</si>
  <si>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</si>
  <si>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</si>
  <si>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</si>
  <si>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</si>
  <si>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</si>
  <si>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</si>
  <si>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</si>
  <si>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</si>
  <si>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</si>
  <si>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</si>
  <si>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</si>
  <si>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</si>
  <si>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</si>
  <si>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</si>
  <si>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</si>
  <si>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</si>
  <si>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</si>
  <si>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</si>
  <si>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</si>
  <si>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</si>
  <si>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</si>
  <si>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</si>
  <si>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</si>
  <si>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</si>
  <si>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</si>
  <si>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</si>
  <si>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</si>
  <si>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</si>
  <si>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</si>
  <si>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</si>
  <si>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</si>
  <si>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</si>
  <si>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</si>
  <si>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</si>
  <si>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</si>
  <si>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</si>
  <si>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</si>
  <si>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</si>
  <si>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</si>
  <si>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</si>
  <si>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</si>
  <si>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</si>
  <si>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</si>
  <si>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</si>
  <si>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</si>
  <si>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</si>
  <si>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</si>
  <si>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</si>
  <si>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</si>
  <si>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</si>
  <si>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</si>
  <si>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</si>
  <si>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</si>
  <si>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</si>
  <si>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</si>
  <si>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</si>
  <si>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</si>
  <si>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</si>
  <si>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</si>
  <si>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</si>
  <si>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</si>
  <si>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</si>
  <si>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</si>
  <si>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</si>
  <si>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</si>
  <si>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</si>
  <si>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</si>
  <si>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</si>
  <si>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</si>
  <si>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</si>
  <si>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</si>
  <si>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</si>
  <si>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</si>
  <si>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</si>
  <si>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</si>
  <si>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</si>
  <si>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</si>
  <si>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</si>
  <si>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</si>
  <si>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</si>
  <si>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</si>
  <si>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</si>
  <si>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</si>
  <si>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</si>
  <si>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</si>
  <si>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</si>
  <si>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</si>
  <si>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</si>
  <si>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</si>
  <si>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</si>
  <si>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</si>
  <si>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</si>
  <si>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</si>
  <si>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</si>
  <si>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</si>
  <si>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</si>
  <si>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</si>
  <si>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</si>
  <si>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</si>
  <si>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</si>
  <si>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</si>
  <si>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</si>
  <si>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</si>
  <si>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</si>
  <si>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</si>
  <si>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</si>
  <si>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</si>
  <si>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</si>
  <si>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</si>
  <si>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</si>
  <si>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</si>
  <si>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</si>
  <si>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</si>
  <si>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</si>
  <si>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</si>
  <si>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</si>
  <si>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</si>
  <si>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</si>
  <si>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</si>
  <si>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</si>
  <si>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</si>
  <si>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</si>
  <si>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</si>
  <si>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</si>
  <si>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</si>
  <si>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</si>
  <si>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</si>
  <si>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</si>
  <si>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</si>
  <si>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</si>
  <si>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</si>
  <si>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</si>
  <si>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</si>
  <si>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</si>
  <si>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</si>
  <si>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</si>
  <si>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</si>
  <si>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</si>
  <si>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</si>
  <si>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</si>
  <si>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</si>
  <si>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</si>
  <si>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</si>
  <si>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</si>
  <si>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</si>
  <si>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</si>
  <si>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</si>
  <si>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</si>
  <si>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</si>
  <si>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</si>
  <si>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</si>
  <si>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</si>
  <si>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</si>
  <si>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</si>
  <si>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</si>
  <si>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</si>
  <si>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</si>
  <si>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</si>
  <si>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</si>
  <si>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</si>
  <si>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</si>
  <si>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</si>
  <si>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</si>
  <si>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</si>
  <si>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</si>
  <si>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</si>
  <si>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</si>
  <si>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</si>
  <si>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</si>
  <si>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</si>
  <si>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</si>
  <si>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</si>
  <si>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</si>
  <si>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</si>
  <si>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</si>
  <si>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</si>
  <si>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</si>
  <si>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</si>
  <si>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</si>
  <si>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</si>
  <si>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</si>
  <si>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</si>
  <si>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</si>
  <si>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</si>
  <si>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</si>
  <si>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</si>
  <si>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</si>
  <si>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</si>
  <si>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</si>
  <si>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</si>
  <si>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</si>
  <si>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</si>
  <si>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</si>
  <si>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</si>
  <si>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</si>
  <si>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</si>
  <si>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</si>
  <si>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</si>
  <si>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</si>
  <si>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</si>
  <si>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</si>
  <si>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</si>
  <si>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</si>
  <si>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</si>
  <si>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</si>
  <si>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</si>
  <si>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</si>
  <si>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</si>
  <si>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</si>
  <si>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</si>
  <si>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</si>
  <si>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</si>
  <si>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</si>
  <si>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</si>
  <si>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</si>
  <si>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</si>
  <si>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</si>
  <si>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</si>
  <si>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</si>
  <si>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</si>
  <si>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</si>
  <si>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</si>
  <si>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</si>
  <si>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</si>
  <si>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</si>
  <si>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</si>
  <si>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</si>
  <si>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</si>
  <si>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</si>
  <si>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</si>
  <si>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</si>
  <si>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</si>
  <si>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</si>
  <si>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</si>
  <si>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</si>
  <si>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</si>
  <si>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</si>
  <si>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</si>
  <si>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</si>
  <si>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</si>
  <si>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</si>
  <si>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</si>
  <si>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</si>
  <si>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</si>
  <si>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</si>
  <si>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</si>
  <si>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</si>
  <si>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</si>
  <si>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</si>
  <si>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</si>
  <si>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</si>
  <si>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</si>
  <si>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</si>
  <si>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</si>
  <si>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</si>
  <si>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</si>
  <si>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</si>
  <si>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</si>
  <si>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</si>
  <si>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</si>
  <si>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</si>
  <si>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</si>
  <si>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</si>
  <si>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</si>
  <si>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</si>
  <si>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</si>
  <si>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</si>
  <si>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</si>
  <si>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</si>
  <si>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</si>
  <si>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</si>
  <si>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</si>
  <si>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</si>
  <si>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</si>
  <si>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</si>
  <si>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</si>
  <si>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</si>
  <si>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</si>
  <si>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</si>
  <si>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</si>
  <si>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</si>
  <si>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</si>
  <si>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</si>
  <si>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</si>
  <si>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</si>
  <si>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</si>
  <si>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</si>
  <si>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</si>
  <si>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</si>
  <si>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</si>
  <si>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</si>
  <si>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</si>
  <si>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</si>
  <si>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</si>
  <si>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</si>
  <si>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</si>
  <si>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</si>
  <si>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</si>
  <si>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</si>
  <si>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</si>
  <si>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</si>
  <si>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</si>
  <si>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</si>
  <si>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</si>
  <si>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</si>
  <si>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</si>
  <si>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</si>
  <si>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</si>
  <si>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</si>
  <si>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</si>
  <si>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</si>
  <si>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</si>
  <si>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</si>
  <si>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</si>
  <si>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</si>
  <si>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</si>
  <si>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</si>
  <si>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</si>
  <si>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</si>
  <si>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</si>
  <si>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</si>
  <si>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</si>
  <si>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</si>
  <si>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</si>
  <si>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</si>
  <si>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</si>
  <si>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</si>
  <si>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</si>
  <si>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</si>
  <si>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</si>
  <si>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</si>
  <si>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</si>
  <si>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</si>
  <si>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</si>
  <si>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</si>
  <si>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</si>
  <si>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</si>
  <si>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</si>
  <si>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</si>
  <si>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</si>
  <si>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</si>
  <si>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</si>
  <si>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</si>
  <si>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</si>
  <si>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</si>
  <si>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</si>
  <si>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</si>
  <si>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</si>
  <si>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</si>
  <si>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</si>
  <si>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</si>
  <si>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</si>
  <si>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</si>
  <si>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</si>
  <si>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</si>
  <si>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</si>
  <si>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</si>
  <si>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</si>
  <si>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</si>
  <si>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</si>
  <si>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</si>
  <si>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</si>
  <si>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</si>
  <si>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</si>
  <si>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</si>
  <si>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</si>
  <si>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</si>
  <si>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</si>
  <si>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</si>
  <si>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</si>
  <si>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</si>
  <si>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</si>
  <si>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</si>
  <si>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</si>
  <si>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</si>
  <si>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</si>
  <si>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</si>
  <si>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</si>
  <si>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</si>
  <si>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</si>
  <si>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</si>
  <si>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</si>
  <si>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</si>
  <si>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</si>
  <si>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</si>
  <si>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</si>
  <si>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</si>
  <si>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</si>
  <si>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</si>
  <si>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</si>
  <si>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</si>
  <si>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</si>
  <si>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</si>
  <si>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</si>
  <si>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</si>
  <si>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</si>
  <si>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</si>
  <si>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</si>
  <si>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</si>
  <si>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</si>
  <si>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</si>
  <si>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</si>
  <si>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</si>
  <si>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</si>
  <si>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</si>
  <si>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</si>
  <si>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</si>
  <si>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</si>
  <si>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</si>
  <si>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</si>
  <si>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</si>
  <si>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</si>
  <si>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</si>
  <si>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</si>
  <si>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</si>
  <si>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</si>
  <si>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</si>
  <si>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</si>
  <si>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</si>
  <si>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</si>
  <si>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</si>
  <si>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</si>
  <si>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</si>
  <si>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</si>
  <si>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</si>
  <si>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</si>
  <si>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</si>
  <si>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</si>
  <si>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</si>
  <si>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</si>
  <si>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</si>
  <si>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</si>
  <si>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</si>
  <si>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</si>
  <si>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</si>
  <si>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</si>
  <si>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</si>
  <si>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</si>
  <si>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</si>
  <si>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</si>
  <si>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</si>
  <si>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</si>
  <si>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</si>
  <si>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</si>
  <si>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</si>
  <si>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</si>
  <si>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</si>
  <si>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</si>
  <si>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</si>
  <si>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</si>
  <si>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</si>
  <si>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</si>
  <si>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</si>
  <si>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</si>
  <si>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</si>
  <si>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</si>
  <si>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</si>
  <si>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</si>
  <si>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</si>
  <si>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</si>
  <si>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</si>
  <si>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</si>
  <si>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</si>
  <si>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</si>
  <si>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</si>
  <si>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</si>
  <si>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</si>
  <si>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</si>
  <si>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</si>
  <si>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</si>
  <si>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</si>
  <si>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</si>
  <si>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</si>
  <si>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</si>
  <si>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</si>
  <si>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</si>
  <si>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</si>
  <si>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</si>
  <si>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</si>
  <si>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</si>
  <si>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</si>
  <si>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</si>
  <si>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</si>
  <si>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</si>
  <si>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</si>
  <si>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</si>
  <si>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</si>
  <si>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</si>
  <si>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</si>
  <si>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</si>
  <si>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</si>
  <si>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</si>
  <si>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</si>
  <si>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</si>
  <si>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</si>
  <si>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</si>
  <si>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</si>
  <si>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</si>
  <si>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</si>
  <si>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</si>
  <si>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</si>
  <si>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</si>
  <si>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</si>
  <si>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</si>
  <si>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</si>
  <si>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</si>
  <si>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</si>
  <si>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</si>
  <si>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</si>
  <si>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</si>
  <si>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</si>
  <si>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</si>
  <si>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</si>
  <si>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</si>
  <si>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</si>
  <si>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</si>
  <si>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</si>
  <si>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</si>
  <si>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</si>
  <si>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</si>
  <si>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</si>
  <si>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</si>
  <si>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</si>
  <si>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</si>
  <si>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</si>
  <si>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</si>
  <si>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</si>
  <si>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</si>
  <si>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</si>
  <si>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</si>
  <si>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</si>
  <si>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</si>
  <si>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</si>
  <si>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</si>
  <si>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</si>
  <si>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</si>
  <si>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</si>
  <si>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</si>
  <si>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</si>
  <si>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</si>
  <si>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</si>
  <si>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</si>
  <si>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</si>
  <si>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</si>
  <si>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</si>
  <si>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</si>
  <si>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</si>
  <si>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</si>
  <si>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</si>
  <si>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</si>
  <si>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</si>
  <si>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</si>
  <si>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</si>
  <si>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</si>
  <si>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</si>
  <si>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</si>
  <si>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</si>
  <si>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</si>
  <si>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</si>
  <si>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</si>
  <si>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</si>
  <si>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</si>
  <si>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</si>
  <si>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</si>
  <si>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</si>
  <si>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</si>
  <si>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</si>
  <si>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</si>
  <si>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</si>
  <si>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</si>
  <si>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</si>
  <si>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</si>
  <si>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</si>
  <si>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</si>
  <si>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</si>
  <si>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</si>
  <si>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</si>
  <si>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</si>
  <si>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</si>
  <si>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</si>
  <si>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</si>
  <si>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</si>
  <si>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</si>
  <si>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</si>
  <si>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</si>
  <si>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</si>
  <si>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</si>
  <si>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</si>
  <si>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</si>
  <si>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</si>
  <si>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</si>
  <si>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</si>
  <si>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</si>
  <si>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</si>
  <si>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</si>
  <si>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</si>
  <si>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</si>
  <si>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</si>
  <si>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</si>
  <si>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</si>
  <si>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</si>
  <si>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</si>
  <si>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</si>
  <si>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</si>
  <si>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</si>
  <si>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</si>
  <si>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</si>
  <si>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</si>
  <si>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</si>
  <si>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</si>
  <si>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</si>
  <si>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</si>
  <si>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</si>
  <si>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</si>
  <si>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</si>
  <si>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</si>
  <si>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</si>
  <si>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</si>
  <si>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</si>
  <si>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</si>
  <si>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</si>
  <si>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</si>
  <si>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</si>
  <si>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</si>
  <si>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</si>
  <si>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</si>
  <si>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</si>
  <si>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</si>
  <si>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</si>
  <si>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</si>
  <si>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</si>
  <si>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</si>
  <si>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</si>
  <si>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</si>
  <si>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</si>
  <si>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</si>
  <si>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</si>
  <si>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</si>
  <si>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</si>
  <si>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</si>
  <si>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</si>
  <si>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</si>
  <si>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</si>
  <si>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</si>
  <si>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</si>
  <si>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</si>
  <si>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</si>
  <si>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</si>
  <si>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</si>
  <si>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</si>
  <si>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</si>
  <si>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</si>
  <si>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</si>
  <si>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</si>
  <si>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</si>
  <si>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</si>
  <si>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</si>
  <si>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</si>
  <si>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</si>
  <si>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</si>
  <si>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</si>
  <si>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</si>
  <si>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</si>
  <si>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</si>
  <si>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</si>
  <si>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</si>
  <si>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</si>
  <si>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</si>
  <si>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</si>
  <si>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</si>
  <si>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</si>
  <si>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</si>
  <si>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</si>
  <si>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</si>
  <si>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</si>
  <si>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</si>
  <si>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</si>
  <si>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</si>
  <si>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</si>
  <si>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</si>
  <si>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</si>
  <si>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</si>
  <si>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</si>
  <si>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</si>
  <si>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</si>
  <si>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</si>
  <si>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</si>
  <si>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</si>
  <si>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</si>
  <si>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</si>
  <si>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</si>
  <si>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</si>
  <si>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</si>
  <si>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</si>
  <si>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</si>
  <si>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</si>
  <si>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</si>
  <si>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</si>
  <si>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</si>
  <si>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</si>
  <si>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</si>
  <si>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</si>
  <si>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</si>
  <si>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</si>
  <si>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</si>
  <si>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</si>
  <si>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</si>
  <si>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</si>
  <si>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</si>
  <si>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</si>
  <si>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</si>
  <si>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</si>
  <si>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</si>
  <si>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</si>
  <si>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</si>
  <si>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</si>
  <si>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</si>
  <si>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</si>
  <si>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</si>
  <si>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</si>
  <si>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</si>
  <si>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</si>
  <si>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</si>
  <si>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</si>
  <si>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</si>
  <si>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</si>
  <si>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</si>
  <si>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</si>
  <si>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</si>
  <si>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</si>
  <si>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</si>
  <si>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</si>
  <si>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</si>
  <si>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</si>
  <si>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</si>
  <si>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</si>
  <si>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</si>
  <si>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</si>
  <si>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</si>
  <si>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</si>
  <si>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</si>
  <si>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</si>
  <si>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</si>
  <si>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</si>
  <si>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</si>
  <si>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</si>
  <si>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</si>
  <si>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</si>
  <si>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</si>
  <si>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</si>
  <si>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</si>
  <si>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</si>
  <si>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</si>
  <si>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</si>
  <si>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</si>
  <si>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</si>
  <si>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</si>
  <si>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</si>
  <si>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</si>
  <si>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</si>
  <si>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</si>
  <si>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</si>
  <si>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</si>
  <si>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</si>
  <si>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</si>
  <si>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</si>
  <si>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</si>
  <si>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</si>
  <si>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</si>
  <si>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</si>
  <si>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</si>
  <si>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</si>
  <si>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</si>
  <si>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</si>
  <si>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</si>
  <si>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</si>
  <si>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</si>
  <si>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</si>
  <si>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</si>
  <si>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</si>
  <si>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</si>
  <si>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</si>
  <si>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</si>
  <si>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</si>
  <si>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</si>
  <si>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</si>
  <si>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</si>
  <si>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</si>
  <si>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</si>
  <si>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</si>
  <si>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</si>
  <si>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</si>
  <si>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</si>
  <si>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</si>
  <si>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</si>
  <si>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</si>
  <si>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</si>
  <si>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</si>
  <si>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</si>
  <si>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</si>
  <si>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</si>
  <si>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</si>
  <si>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</si>
  <si>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</si>
  <si>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</si>
  <si>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</si>
  <si>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</si>
  <si>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</si>
  <si>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</si>
  <si>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</si>
  <si>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</si>
  <si>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</si>
  <si>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</si>
  <si>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</si>
  <si>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</si>
  <si>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</si>
  <si>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</si>
  <si>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</si>
  <si>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</si>
  <si>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</si>
  <si>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</si>
  <si>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</si>
  <si>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</si>
  <si>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</si>
  <si>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</si>
  <si>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</si>
  <si>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</si>
  <si>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</si>
  <si>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</si>
  <si>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</si>
  <si>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</si>
  <si>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</si>
  <si>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</si>
  <si>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</si>
  <si>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</si>
  <si>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</si>
  <si>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</si>
  <si>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</si>
  <si>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</si>
  <si>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</si>
  <si>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</si>
  <si>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</si>
  <si>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</si>
  <si>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</si>
  <si>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</si>
  <si>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</si>
  <si>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</si>
  <si>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</si>
  <si>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</si>
  <si>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</si>
  <si>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</si>
  <si>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</si>
  <si>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</si>
  <si>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</si>
  <si>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</si>
  <si>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</si>
  <si>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</si>
  <si>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</si>
  <si>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</si>
  <si>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</si>
  <si>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</si>
  <si>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</si>
  <si>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</si>
  <si>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</si>
  <si>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</si>
  <si>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</si>
  <si>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</si>
  <si>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</si>
  <si>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</si>
  <si>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</si>
  <si>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</si>
  <si>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</si>
  <si>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</si>
  <si>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</si>
  <si>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</si>
  <si>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</si>
  <si>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</si>
  <si>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</si>
  <si>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</si>
  <si>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</si>
  <si>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</si>
  <si>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</si>
  <si>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</si>
  <si>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</si>
  <si>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</si>
  <si>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</si>
  <si>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</si>
  <si>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</si>
  <si>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</si>
  <si>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</si>
  <si>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</si>
  <si>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</si>
  <si>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</si>
  <si>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</si>
  <si>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</si>
  <si>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</si>
  <si>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</si>
  <si>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</si>
  <si>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</si>
  <si>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</si>
  <si>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</si>
  <si>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</si>
  <si>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</si>
  <si>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</si>
  <si>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</si>
  <si>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</si>
  <si>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</si>
  <si>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</si>
  <si>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</si>
  <si>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</si>
  <si>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</si>
  <si>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</si>
  <si>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</si>
  <si>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</si>
  <si>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</si>
  <si>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</si>
  <si>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</si>
  <si>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</si>
  <si>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</si>
  <si>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</si>
  <si>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</si>
  <si>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</si>
  <si>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</si>
  <si>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</si>
  <si>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</si>
  <si>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</si>
  <si>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</si>
  <si>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</si>
  <si>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</si>
  <si>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</si>
  <si>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</si>
  <si>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</si>
  <si>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</si>
  <si>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</si>
  <si>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</si>
  <si>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</si>
  <si>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</si>
  <si>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</si>
  <si>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</si>
  <si>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</si>
  <si>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</si>
  <si>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</si>
  <si>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</si>
  <si>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</si>
  <si>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</si>
  <si>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</si>
  <si>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</si>
  <si>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</si>
  <si>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</si>
  <si>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</si>
  <si>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</si>
  <si>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</si>
  <si>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</si>
  <si>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</si>
  <si>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</si>
  <si>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</si>
  <si>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</si>
  <si>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</si>
  <si>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</si>
  <si>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</si>
  <si>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</si>
  <si>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</si>
  <si>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</si>
  <si>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</si>
  <si>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</si>
  <si>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</si>
  <si>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</si>
  <si>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</si>
  <si>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</si>
  <si>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</si>
  <si>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</si>
  <si>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</si>
  <si>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</si>
  <si>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</si>
  <si>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</si>
  <si>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</si>
  <si>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</si>
  <si>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</si>
  <si>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</si>
  <si>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</si>
  <si>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</si>
  <si>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</si>
  <si>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</si>
  <si>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</si>
  <si>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</si>
  <si>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</si>
  <si>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</si>
  <si>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</si>
  <si>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</si>
  <si>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</si>
  <si>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</si>
  <si>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</si>
  <si>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</si>
  <si>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</si>
  <si>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</si>
  <si>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</si>
  <si>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</si>
  <si>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</si>
  <si>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</si>
  <si>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</si>
  <si>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</si>
  <si>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</si>
  <si>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</si>
  <si>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</si>
  <si>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</si>
  <si>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</si>
  <si>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</si>
  <si>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</si>
  <si>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</si>
  <si>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</si>
  <si>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</si>
  <si>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</si>
  <si>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</si>
  <si>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</si>
  <si>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</si>
  <si>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</si>
  <si>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</si>
  <si>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</si>
  <si>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</si>
  <si>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</si>
  <si>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</si>
  <si>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</si>
  <si>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</si>
  <si>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</si>
  <si>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</si>
  <si>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</si>
  <si>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</si>
  <si>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</si>
  <si>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</si>
  <si>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</si>
  <si>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</si>
  <si>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</si>
  <si>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</si>
  <si>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</si>
  <si>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</si>
  <si>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</si>
  <si>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</si>
  <si>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</si>
  <si>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</si>
  <si>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</si>
  <si>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</si>
  <si>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</si>
  <si>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</si>
  <si>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</si>
  <si>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</si>
  <si>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</si>
  <si>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</si>
  <si>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</si>
  <si>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</si>
  <si>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</si>
  <si>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</si>
  <si>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</si>
  <si>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</si>
  <si>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</si>
  <si>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</si>
  <si>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</si>
  <si>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</si>
  <si>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</si>
  <si>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</si>
  <si>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</si>
  <si>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</si>
  <si>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</si>
  <si>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</si>
  <si>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</si>
  <si>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</si>
  <si>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</si>
  <si>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</si>
  <si>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</si>
  <si>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</si>
  <si>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</si>
  <si>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</si>
  <si>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</si>
  <si>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</si>
  <si>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</si>
  <si>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</si>
  <si>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</si>
  <si>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</si>
  <si>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</si>
  <si>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</si>
  <si>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</si>
  <si>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</si>
  <si>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</si>
  <si>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</si>
  <si>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</si>
  <si>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</si>
  <si>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</si>
  <si>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</si>
  <si>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</si>
  <si>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</si>
  <si>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</si>
  <si>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</si>
  <si>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</si>
  <si>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</si>
  <si>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</si>
  <si>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</si>
  <si>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</si>
  <si>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</si>
  <si>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</si>
  <si>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</si>
  <si>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</si>
  <si>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</si>
  <si>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</si>
  <si>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</si>
  <si>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</si>
  <si>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</si>
  <si>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</si>
  <si>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</si>
  <si>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</si>
  <si>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</si>
  <si>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</si>
  <si>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</si>
  <si>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</si>
  <si>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</si>
  <si>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</si>
  <si>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</si>
  <si>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</si>
  <si>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</si>
  <si>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</si>
  <si>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</si>
  <si>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</si>
  <si>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</si>
  <si>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</si>
  <si>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</si>
  <si>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</si>
  <si>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</si>
  <si>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</si>
  <si>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</si>
  <si>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</si>
  <si>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</si>
  <si>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</si>
  <si>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</si>
  <si>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</si>
  <si>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</si>
  <si>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</si>
  <si>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</si>
  <si>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</si>
  <si>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</si>
  <si>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</si>
  <si>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</si>
  <si>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</si>
  <si>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</si>
  <si>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</si>
  <si>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</si>
  <si>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</si>
  <si>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</si>
  <si>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</si>
  <si>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</si>
  <si>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</si>
  <si>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</si>
  <si>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</si>
  <si>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</si>
  <si>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</si>
  <si>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</si>
  <si>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</si>
  <si>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</si>
  <si>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</si>
  <si>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</si>
  <si>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</si>
  <si>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</si>
  <si>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</si>
  <si>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</si>
  <si>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</si>
  <si>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</si>
  <si>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</si>
  <si>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</si>
  <si>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</si>
  <si>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</si>
  <si>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</si>
  <si>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</si>
  <si>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</si>
  <si>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</si>
  <si>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</si>
  <si>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</si>
  <si>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</si>
  <si>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</si>
  <si>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</si>
  <si>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</si>
  <si>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</si>
  <si>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</si>
  <si>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</si>
  <si>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</si>
  <si>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</si>
  <si>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</si>
  <si>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</si>
  <si>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</si>
  <si>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</si>
  <si>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</si>
  <si>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</si>
  <si>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</si>
  <si>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</si>
  <si>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</si>
  <si>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</si>
  <si>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</si>
  <si>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</si>
  <si>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</si>
  <si>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</si>
  <si>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</si>
  <si>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</si>
  <si>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</si>
  <si>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</si>
  <si>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</si>
  <si>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</si>
  <si>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</si>
  <si>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</si>
  <si>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</si>
  <si>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</si>
  <si>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</si>
  <si>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</si>
  <si>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</si>
  <si>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</si>
  <si>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</si>
  <si>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</si>
  <si>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</si>
  <si>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</si>
  <si>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</si>
  <si>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</si>
  <si>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</si>
  <si>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</si>
  <si>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</si>
  <si>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</si>
  <si>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</si>
  <si>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</si>
  <si>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</si>
  <si>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</si>
  <si>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</si>
  <si>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</si>
  <si>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</si>
  <si>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</si>
  <si>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</si>
  <si>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</si>
  <si>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</si>
  <si>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</si>
  <si>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</si>
  <si>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</si>
  <si>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</si>
  <si>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</si>
  <si>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</si>
  <si>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</si>
  <si>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</si>
  <si>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</si>
  <si>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</si>
  <si>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</si>
  <si>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</si>
  <si>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</si>
  <si>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</si>
  <si>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</si>
  <si>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</si>
  <si>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</si>
  <si>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</si>
  <si>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</si>
  <si>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</si>
  <si>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</si>
  <si>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</si>
  <si>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</si>
  <si>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</si>
  <si>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</si>
  <si>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</si>
  <si>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</si>
  <si>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</si>
  <si>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</si>
  <si>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</si>
  <si>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</si>
  <si>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</si>
  <si>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</si>
  <si>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</si>
  <si>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</si>
  <si>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</si>
  <si>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</si>
  <si>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</si>
  <si>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</si>
  <si>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</si>
  <si>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</si>
  <si>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</si>
  <si>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</si>
  <si>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</si>
  <si>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</si>
  <si>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</si>
  <si>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</si>
  <si>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</si>
  <si>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</si>
  <si>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</si>
  <si>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</si>
  <si>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</si>
  <si>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</si>
  <si>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</si>
  <si>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</si>
  <si>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</si>
  <si>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</si>
  <si>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</si>
  <si>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</si>
  <si>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</si>
  <si>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</si>
  <si>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</si>
  <si>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</si>
  <si>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</si>
  <si>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</si>
  <si>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</si>
  <si>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</si>
  <si>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</si>
  <si>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</si>
  <si>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</si>
  <si>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</si>
  <si>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</si>
  <si>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</si>
  <si>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</si>
  <si>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</si>
  <si>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</si>
  <si>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</si>
  <si>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</si>
  <si>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</si>
  <si>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</si>
  <si>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</si>
  <si>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</si>
  <si>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</si>
  <si>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</si>
  <si>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</si>
  <si>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</si>
  <si>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</si>
  <si>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</si>
  <si>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</si>
  <si>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</si>
  <si>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</si>
  <si>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</si>
  <si>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</si>
  <si>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</si>
  <si>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</si>
  <si>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</si>
  <si>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</si>
  <si>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</si>
  <si>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</si>
  <si>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</si>
  <si>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</si>
  <si>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</si>
  <si>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</si>
  <si>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</si>
  <si>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</si>
  <si>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</si>
  <si>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</si>
  <si>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</si>
  <si>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</si>
  <si>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</si>
  <si>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</si>
  <si>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</si>
  <si>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</si>
  <si>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</si>
  <si>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</si>
  <si>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</si>
  <si>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</si>
  <si>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</si>
  <si>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</si>
  <si>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</si>
  <si>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</si>
  <si>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</si>
  <si>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</si>
  <si>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</si>
  <si>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</si>
  <si>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</si>
  <si>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</si>
  <si>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</si>
  <si>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</si>
  <si>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</si>
  <si>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</si>
  <si>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</si>
  <si>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</si>
  <si>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</si>
  <si>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</si>
  <si>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</si>
  <si>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</si>
  <si>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</si>
  <si>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</si>
  <si>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</si>
  <si>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</si>
  <si>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</si>
  <si>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</si>
  <si>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</si>
  <si>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</si>
  <si>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</si>
  <si>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</si>
  <si>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</si>
  <si>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</si>
  <si>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</si>
  <si>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</si>
  <si>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</si>
  <si>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</si>
  <si>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</si>
  <si>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</si>
  <si>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</si>
  <si>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</si>
  <si>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</si>
  <si>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</si>
  <si>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</si>
  <si>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</si>
  <si>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</si>
  <si>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</si>
  <si>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</si>
  <si>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</si>
  <si>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</si>
  <si>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</si>
  <si>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</si>
  <si>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</si>
  <si>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</si>
  <si>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</si>
  <si>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</si>
  <si>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</si>
  <si>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</si>
  <si>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</si>
  <si>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</si>
  <si>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</si>
  <si>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</si>
  <si>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</si>
  <si>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</si>
  <si>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</si>
  <si>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</si>
  <si>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</si>
  <si>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</si>
  <si>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</si>
  <si>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</si>
  <si>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</si>
  <si>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</si>
  <si>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</si>
  <si>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</si>
  <si>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</si>
  <si>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</si>
  <si>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</si>
  <si>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</si>
  <si>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</si>
  <si>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</si>
  <si>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</si>
  <si>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</si>
  <si>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</si>
  <si>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</si>
  <si>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</si>
  <si>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</si>
  <si>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</si>
  <si>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</si>
  <si>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</si>
  <si>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</si>
  <si>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</si>
  <si>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</si>
  <si>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</si>
  <si>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</si>
  <si>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</si>
  <si>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</si>
  <si>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</si>
  <si>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</si>
  <si>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</si>
  <si>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</si>
  <si>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</si>
  <si>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</si>
  <si>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</si>
  <si>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</si>
  <si>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</si>
  <si>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</si>
  <si>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</si>
  <si>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</si>
  <si>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</si>
  <si>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</si>
  <si>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</si>
  <si>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</si>
  <si>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</si>
  <si>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</si>
  <si>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</si>
  <si>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</si>
  <si>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</si>
  <si>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</si>
  <si>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</si>
  <si>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</si>
  <si>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</si>
  <si>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</si>
  <si>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</si>
  <si>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</si>
  <si>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</si>
  <si>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</si>
  <si>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</si>
  <si>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</si>
  <si>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</si>
  <si>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</si>
  <si>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</si>
  <si>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</si>
  <si>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</si>
  <si>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</si>
  <si>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</si>
  <si>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</si>
  <si>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</si>
  <si>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</si>
  <si>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</si>
  <si>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</si>
  <si>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</si>
  <si>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</si>
  <si>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</si>
  <si>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</si>
  <si>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</si>
  <si>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</si>
  <si>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</si>
  <si>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</si>
  <si>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</si>
  <si>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</si>
  <si>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</si>
  <si>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</si>
  <si>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</si>
  <si>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</si>
  <si>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</si>
  <si>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</si>
  <si>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</si>
  <si>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</si>
  <si>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</si>
  <si>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</si>
  <si>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</si>
  <si>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</si>
  <si>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</si>
  <si>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</si>
  <si>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</si>
  <si>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</si>
  <si>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</si>
  <si>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</si>
  <si>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</si>
  <si>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</si>
  <si>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</si>
  <si>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</si>
  <si>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</si>
  <si>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</si>
  <si>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</si>
  <si>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</si>
  <si>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</si>
  <si>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</si>
  <si>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</si>
  <si>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</si>
  <si>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</si>
  <si>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</si>
  <si>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</si>
  <si>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</si>
  <si>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</si>
  <si>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</si>
  <si>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</si>
  <si>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</si>
  <si>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</si>
  <si>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</si>
  <si>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</si>
  <si>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</si>
  <si>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</si>
  <si>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</si>
  <si>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</si>
  <si>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</si>
  <si>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</si>
  <si>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</si>
  <si>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</si>
  <si>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</si>
  <si>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</si>
  <si>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</si>
  <si>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</si>
  <si>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</si>
  <si>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</si>
  <si>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</si>
  <si>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</si>
  <si>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</si>
  <si>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</si>
  <si>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</si>
  <si>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</si>
  <si>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</si>
  <si>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</si>
  <si>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</si>
  <si>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</si>
  <si>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</si>
  <si>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</si>
  <si>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</si>
  <si>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</si>
  <si>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</si>
  <si>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</si>
  <si>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</si>
  <si>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</si>
  <si>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</si>
  <si>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</si>
  <si>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</si>
  <si>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</si>
  <si>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</si>
  <si>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</si>
  <si>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</si>
  <si>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</si>
  <si>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</si>
  <si>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</si>
  <si>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</si>
  <si>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</si>
  <si>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</si>
  <si>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</si>
  <si>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</si>
  <si>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</si>
  <si>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</si>
  <si>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</si>
  <si>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</si>
  <si>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</si>
  <si>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</si>
  <si>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</si>
  <si>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</si>
  <si>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</si>
  <si>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</si>
  <si>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</si>
  <si>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</si>
  <si>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</si>
  <si>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</si>
  <si>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</si>
  <si>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</si>
  <si>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</si>
  <si>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</si>
  <si>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</si>
  <si>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</si>
  <si>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</si>
  <si>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</si>
  <si>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</si>
  <si>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</si>
  <si>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</si>
  <si>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</si>
  <si>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</si>
  <si>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</si>
  <si>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</si>
  <si>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</si>
  <si>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</si>
  <si>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</si>
  <si>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</si>
  <si>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</si>
  <si>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</si>
  <si>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</si>
  <si>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</si>
  <si>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</si>
  <si>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</si>
  <si>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</si>
  <si>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</si>
  <si>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</si>
  <si>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</si>
  <si>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</si>
  <si>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</si>
  <si>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</si>
  <si>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</si>
  <si>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</si>
  <si>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</si>
  <si>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</si>
  <si>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</si>
  <si>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</si>
  <si>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</si>
  <si>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</si>
  <si>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</si>
  <si>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</si>
  <si>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</si>
  <si>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</si>
  <si>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</si>
  <si>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</si>
  <si>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</si>
  <si>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</si>
  <si>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</si>
  <si>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</si>
  <si>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</si>
  <si>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</si>
  <si>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</si>
  <si>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</si>
  <si>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</si>
  <si>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</si>
  <si>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</si>
  <si>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</si>
  <si>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</si>
  <si>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</si>
  <si>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</si>
  <si>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</si>
  <si>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</si>
  <si>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</si>
  <si>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</si>
  <si>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</si>
  <si>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</si>
  <si>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</si>
  <si>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</si>
  <si>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</si>
  <si>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</si>
  <si>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</si>
  <si>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</si>
  <si>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</si>
  <si>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</si>
  <si>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</si>
  <si>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</si>
  <si>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</si>
  <si>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</si>
  <si>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</si>
  <si>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</si>
  <si>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</si>
  <si>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</si>
  <si>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</si>
  <si>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</si>
  <si>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</si>
  <si>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</si>
  <si>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</si>
  <si>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</si>
  <si>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</si>
  <si>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</si>
  <si>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</si>
  <si>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</si>
  <si>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</si>
  <si>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</si>
  <si>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</si>
  <si>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</si>
  <si>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</si>
  <si>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</si>
  <si>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</si>
  <si>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</si>
  <si>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</si>
  <si>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</si>
  <si>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</si>
  <si>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</si>
  <si>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</si>
  <si>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</si>
  <si>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</si>
  <si>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</si>
  <si>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</si>
  <si>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</si>
  <si>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</si>
  <si>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</si>
  <si>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</si>
  <si>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</si>
  <si>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</si>
  <si>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</si>
  <si>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</si>
  <si>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</si>
  <si>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</si>
  <si>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</si>
  <si>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</si>
  <si>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</si>
  <si>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</si>
  <si>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</si>
  <si>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</si>
  <si>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</si>
  <si>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</si>
  <si>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</si>
  <si>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</si>
  <si>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</si>
  <si>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</si>
  <si>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</si>
  <si>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</si>
  <si>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</si>
  <si>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</si>
  <si>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</si>
  <si>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</si>
  <si>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</si>
  <si>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</si>
  <si>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</si>
  <si>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</si>
  <si>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</si>
  <si>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</si>
  <si>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</si>
  <si>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</si>
  <si>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</si>
  <si>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</si>
  <si>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</si>
  <si>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</si>
  <si>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</si>
  <si>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</si>
  <si>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</si>
  <si>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</si>
  <si>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</si>
  <si>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</si>
  <si>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</si>
  <si>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</si>
  <si>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</si>
  <si>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</si>
  <si>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</si>
  <si>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</si>
  <si>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</si>
  <si>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</si>
  <si>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</si>
  <si>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</si>
  <si>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</si>
  <si>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</si>
  <si>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</si>
  <si>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</si>
  <si>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</si>
  <si>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</si>
  <si>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</si>
  <si>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</si>
  <si>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</si>
  <si>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</si>
  <si>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</si>
  <si>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</si>
  <si>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</si>
  <si>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</si>
  <si>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</si>
  <si>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</si>
  <si>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</si>
  <si>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</si>
  <si>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</si>
  <si>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</si>
  <si>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</si>
  <si>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</si>
  <si>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</si>
  <si>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</si>
  <si>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</si>
  <si>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</si>
  <si>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</si>
  <si>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</si>
  <si>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</si>
  <si>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</si>
  <si>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</si>
  <si>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</si>
  <si>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</si>
  <si>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</si>
  <si>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</si>
  <si>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</si>
  <si>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</si>
  <si>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</si>
  <si>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</si>
  <si>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</si>
  <si>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</si>
  <si>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</si>
  <si>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</si>
  <si>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</si>
  <si>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</si>
  <si>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</si>
  <si>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</si>
  <si>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</si>
  <si>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</si>
  <si>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</si>
  <si>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</si>
  <si>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</si>
  <si>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</si>
  <si>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</si>
  <si>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</si>
  <si>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</si>
  <si>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</si>
  <si>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</si>
  <si>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</si>
  <si>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</si>
  <si>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</si>
  <si>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</si>
  <si>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</si>
  <si>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</si>
  <si>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</si>
  <si>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</si>
  <si>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</si>
  <si>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</si>
  <si>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</si>
  <si>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</si>
  <si>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</si>
  <si>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</si>
  <si>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</si>
  <si>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</si>
  <si>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</si>
  <si>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</si>
  <si>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</si>
  <si>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</si>
  <si>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</si>
  <si>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</si>
  <si>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</si>
  <si>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</si>
  <si>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</si>
  <si>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</si>
  <si>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</si>
  <si>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</si>
  <si>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</si>
  <si>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</si>
  <si>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</si>
  <si>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</si>
  <si>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</si>
  <si>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</si>
  <si>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</si>
  <si>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</si>
  <si>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</si>
  <si>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</si>
  <si>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</si>
  <si>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</si>
  <si>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</si>
  <si>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</si>
  <si>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</si>
  <si>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</si>
  <si>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</si>
  <si>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</si>
  <si>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</si>
  <si>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</si>
  <si>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</si>
  <si>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</si>
  <si>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</si>
  <si>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</si>
  <si>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</si>
  <si>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</si>
  <si>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</si>
  <si>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</si>
  <si>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</si>
  <si>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</si>
  <si>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</si>
  <si>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</si>
  <si>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</si>
  <si>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</si>
  <si>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</si>
  <si>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</si>
  <si>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</si>
  <si>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</si>
  <si>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</si>
  <si>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</si>
  <si>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</si>
  <si>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</si>
  <si>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</si>
  <si>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</si>
  <si>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</si>
  <si>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</si>
  <si>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</si>
  <si>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</si>
  <si>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</si>
  <si>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</si>
  <si>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</si>
  <si>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</si>
  <si>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</si>
  <si>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</si>
  <si>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</si>
  <si>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</si>
  <si>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</si>
  <si>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</si>
  <si>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</si>
  <si>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</si>
  <si>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</si>
  <si>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</si>
  <si>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</si>
  <si>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</si>
  <si>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</si>
  <si>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</si>
  <si>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</si>
  <si>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</si>
  <si>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</si>
  <si>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</si>
  <si>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</si>
  <si>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</si>
  <si>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</si>
  <si>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</si>
  <si>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</si>
  <si>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</si>
  <si>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</si>
  <si>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</si>
  <si>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</si>
  <si>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</si>
  <si>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</si>
  <si>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</si>
  <si>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</si>
  <si>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</si>
  <si>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</si>
  <si>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</si>
  <si>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</si>
  <si>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</si>
  <si>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</si>
  <si>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</si>
  <si>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</si>
  <si>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</si>
  <si>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</si>
  <si>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</si>
  <si>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</si>
  <si>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</si>
  <si>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</si>
  <si>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</si>
  <si>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</si>
  <si>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</si>
  <si>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</si>
  <si>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</si>
  <si>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</si>
  <si>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</si>
  <si>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</si>
  <si>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</si>
  <si>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</si>
  <si>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</si>
  <si>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</si>
  <si>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</si>
  <si>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</si>
  <si>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</si>
  <si>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</si>
  <si>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</si>
  <si>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</si>
  <si>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</si>
  <si>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</si>
  <si>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</si>
  <si>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</si>
  <si>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</si>
  <si>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</si>
  <si>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</si>
  <si>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</si>
  <si>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</si>
  <si>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</si>
  <si>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</si>
  <si>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</si>
  <si>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</si>
  <si>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</si>
  <si>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</si>
  <si>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</si>
  <si>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</si>
  <si>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</si>
  <si>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</si>
  <si>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</si>
  <si>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</si>
  <si>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</si>
  <si>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</si>
  <si>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</si>
  <si>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</si>
  <si>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</si>
  <si>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</si>
  <si>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</si>
  <si>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</si>
  <si>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</si>
  <si>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</si>
  <si>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</si>
  <si>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</si>
  <si>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</si>
  <si>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</si>
  <si>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</si>
  <si>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</si>
  <si>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</si>
  <si>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</si>
  <si>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</si>
  <si>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</si>
  <si>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</si>
  <si>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</si>
  <si>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</si>
  <si>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</si>
  <si>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</si>
  <si>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</si>
  <si>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</si>
  <si>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</si>
  <si>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</si>
  <si>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</si>
  <si>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</si>
  <si>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</si>
  <si>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</si>
  <si>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</si>
  <si>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</si>
  <si>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</si>
  <si>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</si>
  <si>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</si>
  <si>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</si>
  <si>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</si>
  <si>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</si>
  <si>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</si>
  <si>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</si>
  <si>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</si>
  <si>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</si>
  <si>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</si>
  <si>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</si>
  <si>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</si>
  <si>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</si>
  <si>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</si>
  <si>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</si>
  <si>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</si>
  <si>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</si>
  <si>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</si>
  <si>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</si>
  <si>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</si>
  <si>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</si>
  <si>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</si>
  <si>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</si>
  <si>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</si>
  <si>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</si>
  <si>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</si>
  <si>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</si>
  <si>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</si>
  <si>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</si>
  <si>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</si>
  <si>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</si>
  <si>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</si>
  <si>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</si>
  <si>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</si>
  <si>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</si>
  <si>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</si>
  <si>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</si>
  <si>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</si>
  <si>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</si>
  <si>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</si>
  <si>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</si>
  <si>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</si>
  <si>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</si>
  <si>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</si>
  <si>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</si>
  <si>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</si>
  <si>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</si>
  <si>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</si>
  <si>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</si>
  <si>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</si>
  <si>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</si>
  <si>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</si>
  <si>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</si>
  <si>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</si>
  <si>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</si>
  <si>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</si>
  <si>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</si>
  <si>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</si>
  <si>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</si>
  <si>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</si>
  <si>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</si>
  <si>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</si>
  <si>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</si>
  <si>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</si>
  <si>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</si>
  <si>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</si>
  <si>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</si>
  <si>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</si>
  <si>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</si>
  <si>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</si>
  <si>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</si>
  <si>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</si>
  <si>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</si>
  <si>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</si>
  <si>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</si>
  <si>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</si>
  <si>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</si>
  <si>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</si>
  <si>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</si>
  <si>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</si>
  <si>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</si>
  <si>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</si>
  <si>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</si>
  <si>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</si>
  <si>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</si>
  <si>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</si>
  <si>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</si>
  <si>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</si>
  <si>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</si>
  <si>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</si>
  <si>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</si>
  <si>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</si>
  <si>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</si>
  <si>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</si>
  <si>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</si>
  <si>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</si>
  <si>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</si>
  <si>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</si>
  <si>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</si>
  <si>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</si>
  <si>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</si>
  <si>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</si>
  <si>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</si>
  <si>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</si>
  <si>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</si>
  <si>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</si>
  <si>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</si>
  <si>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</si>
  <si>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</si>
  <si>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</si>
  <si>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</si>
  <si>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</si>
  <si>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</si>
  <si>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</si>
  <si>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</si>
  <si>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</si>
  <si>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</si>
  <si>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</si>
  <si>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</si>
  <si>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</si>
  <si>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</si>
  <si>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</si>
  <si>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</si>
  <si>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</si>
  <si>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</si>
  <si>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</si>
  <si>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</si>
  <si>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</si>
  <si>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</si>
  <si>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</si>
  <si>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</si>
  <si>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</si>
  <si>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</si>
  <si>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</si>
  <si>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</si>
  <si>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</si>
  <si>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</si>
  <si>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</si>
  <si>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</si>
  <si>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</si>
  <si>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</si>
  <si>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</si>
  <si>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</si>
  <si>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</si>
  <si>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</si>
  <si>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</si>
  <si>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</si>
  <si>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</si>
  <si>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</si>
  <si>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</si>
  <si>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</si>
  <si>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</si>
  <si>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</si>
  <si>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</si>
  <si>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</si>
  <si>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</si>
  <si>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</si>
  <si>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</si>
  <si>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</si>
  <si>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</si>
  <si>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</si>
  <si>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</si>
  <si>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</si>
  <si>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</si>
  <si>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</si>
  <si>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</si>
  <si>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</si>
  <si>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</si>
  <si>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</si>
  <si>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</si>
  <si>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</si>
  <si>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</si>
  <si>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</si>
  <si>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</si>
  <si>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</si>
  <si>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</si>
  <si>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</si>
  <si>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</si>
  <si>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</si>
  <si>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</si>
  <si>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</si>
  <si>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</si>
  <si>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</si>
  <si>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</si>
  <si>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</si>
  <si>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</si>
  <si>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</si>
  <si>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</si>
  <si>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</si>
  <si>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</si>
  <si>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</si>
  <si>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</si>
  <si>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</si>
  <si>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</si>
  <si>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</si>
  <si>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</si>
  <si>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</si>
  <si>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</si>
  <si>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</si>
  <si>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</si>
  <si>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</si>
  <si>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</si>
  <si>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</si>
  <si>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</si>
  <si>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</si>
  <si>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</si>
  <si>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</si>
  <si>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</si>
  <si>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</si>
  <si>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</si>
  <si>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</si>
  <si>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</si>
  <si>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</si>
  <si>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</si>
  <si>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</si>
  <si>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</si>
  <si>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</si>
  <si>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</si>
  <si>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</si>
  <si>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</si>
  <si>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</si>
  <si>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</si>
  <si>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</si>
  <si>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</si>
  <si>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</si>
  <si>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</si>
  <si>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</si>
  <si>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</si>
  <si>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</si>
  <si>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</si>
  <si>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</si>
  <si>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</si>
  <si>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</si>
  <si>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</si>
  <si>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</si>
  <si>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</si>
  <si>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</si>
  <si>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</si>
  <si>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</si>
  <si>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</si>
  <si>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</si>
  <si>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</si>
  <si>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</si>
  <si>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</si>
  <si>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</si>
  <si>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</si>
  <si>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</si>
  <si>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</si>
  <si>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</si>
  <si>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</si>
  <si>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</si>
  <si>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</si>
  <si>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</si>
  <si>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</si>
  <si>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</si>
  <si>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</si>
  <si>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</si>
  <si>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</si>
  <si>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</si>
  <si>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</si>
  <si>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</si>
  <si>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</si>
  <si>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</si>
  <si>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</si>
  <si>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</si>
  <si>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</si>
  <si>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</si>
  <si>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</si>
  <si>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</si>
  <si>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</si>
  <si>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</si>
  <si>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</si>
  <si>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</si>
  <si>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</si>
  <si>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</si>
  <si>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</si>
  <si>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</si>
  <si>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</si>
  <si>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</si>
  <si>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</si>
  <si>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</si>
  <si>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</si>
  <si>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</si>
  <si>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</si>
  <si>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</si>
  <si>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</si>
  <si>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</si>
  <si>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</si>
  <si>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</si>
  <si>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</si>
  <si>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</si>
  <si>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</si>
  <si>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</si>
  <si>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</si>
  <si>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</si>
  <si>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</si>
  <si>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</si>
  <si>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</si>
  <si>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</si>
  <si>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</si>
  <si>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</si>
  <si>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</si>
  <si>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</si>
  <si>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</si>
  <si>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</si>
  <si>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</si>
  <si>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</si>
  <si>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</si>
  <si>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</si>
  <si>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</si>
  <si>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</si>
  <si>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</si>
  <si>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</si>
  <si>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</si>
  <si>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</si>
  <si>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</si>
  <si>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</si>
  <si>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</si>
  <si>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</si>
  <si>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</si>
  <si>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</si>
  <si>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</si>
  <si>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</si>
  <si>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</si>
  <si>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</si>
  <si>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</si>
  <si>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</si>
  <si>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</si>
  <si>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</si>
  <si>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</si>
  <si>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</si>
  <si>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</si>
  <si>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</si>
  <si>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</si>
  <si>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</si>
  <si>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</si>
  <si>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</si>
  <si>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</si>
  <si>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</si>
  <si>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</si>
  <si>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</si>
  <si>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</si>
  <si>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</si>
  <si>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</si>
  <si>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</si>
  <si>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</si>
  <si>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</si>
  <si>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</si>
  <si>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</si>
  <si>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</si>
  <si>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</si>
  <si>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</si>
  <si>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</si>
  <si>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</si>
  <si>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</si>
  <si>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</si>
  <si>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</si>
  <si>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</si>
  <si>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</si>
  <si>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</si>
  <si>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</si>
  <si>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</si>
  <si>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</si>
  <si>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</si>
  <si>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</si>
  <si>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</si>
  <si>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</si>
  <si>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</si>
  <si>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</si>
  <si>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</si>
  <si>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</si>
  <si>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</si>
  <si>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</si>
  <si>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</si>
  <si>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</si>
  <si>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</si>
  <si>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</si>
  <si>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</si>
  <si>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</si>
  <si>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</si>
  <si>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</si>
  <si>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</si>
  <si>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</si>
  <si>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</si>
  <si>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</si>
  <si>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</si>
  <si>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</si>
  <si>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</si>
  <si>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</si>
  <si>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</si>
  <si>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</si>
  <si>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</si>
  <si>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</si>
  <si>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</si>
  <si>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</si>
  <si>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</si>
  <si>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</si>
  <si>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</si>
  <si>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</si>
  <si>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</si>
  <si>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</si>
  <si>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</si>
  <si>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</si>
  <si>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</si>
  <si>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</si>
  <si>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</si>
  <si>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</si>
  <si>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</si>
  <si>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</si>
  <si>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</si>
  <si>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</si>
  <si>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</si>
  <si>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</si>
  <si>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</si>
  <si>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</si>
  <si>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</si>
  <si>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</si>
  <si>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</si>
  <si>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</si>
  <si>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</si>
  <si>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</si>
  <si>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</si>
  <si>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</si>
  <si>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</si>
  <si>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</si>
  <si>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</si>
  <si>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</si>
  <si>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</si>
  <si>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</si>
  <si>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</si>
  <si>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</si>
  <si>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</si>
  <si>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</si>
  <si>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</si>
  <si>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</si>
  <si>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</si>
  <si>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</si>
  <si>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</si>
  <si>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</si>
  <si>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</si>
  <si>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</si>
  <si>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</si>
  <si>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</si>
  <si>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</si>
  <si>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</si>
  <si>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</si>
  <si>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</si>
  <si>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</si>
  <si>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</si>
  <si>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</si>
  <si>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</si>
  <si>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</si>
  <si>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</si>
  <si>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</si>
  <si>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</si>
  <si>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</si>
  <si>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</si>
  <si>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</si>
  <si>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</si>
  <si>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</si>
  <si>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</si>
  <si>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</si>
  <si>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</si>
  <si>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</si>
  <si>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</si>
  <si>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</si>
  <si>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</si>
  <si>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</si>
  <si>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</si>
  <si>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</si>
  <si>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</si>
  <si>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</si>
  <si>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</si>
  <si>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</si>
  <si>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</si>
  <si>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</si>
  <si>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</si>
  <si>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</si>
  <si>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</si>
  <si>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</si>
  <si>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</si>
  <si>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</si>
  <si>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</si>
  <si>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</si>
  <si>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</si>
  <si>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</si>
  <si>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</si>
  <si>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</si>
  <si>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</si>
  <si>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</si>
  <si>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</si>
  <si>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</si>
  <si>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</si>
  <si>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</si>
  <si>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</si>
  <si>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</si>
  <si>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</si>
  <si>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</si>
  <si>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</si>
  <si>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</si>
  <si>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</si>
  <si>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</si>
  <si>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</si>
  <si>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</si>
  <si>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</si>
  <si>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</si>
  <si>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</si>
  <si>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</si>
  <si>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</si>
  <si>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</si>
  <si>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</si>
  <si>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</si>
  <si>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</si>
  <si>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</si>
  <si>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</si>
  <si>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</si>
  <si>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</si>
  <si>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</si>
  <si>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</si>
  <si>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</si>
  <si>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</si>
  <si>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</si>
  <si>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</si>
  <si>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</si>
  <si>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</si>
  <si>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</si>
  <si>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</si>
  <si>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</si>
  <si>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</si>
  <si>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</si>
  <si>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</si>
  <si>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</si>
  <si>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</si>
  <si>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</si>
  <si>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</si>
  <si>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</si>
  <si>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</si>
  <si>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</si>
  <si>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</si>
  <si>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</si>
  <si>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</si>
  <si>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</si>
  <si>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</si>
  <si>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</si>
  <si>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</si>
  <si>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</si>
  <si>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</si>
  <si>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</si>
  <si>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</si>
  <si>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</si>
  <si>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</si>
  <si>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</si>
  <si>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</si>
  <si>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</si>
  <si>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</si>
  <si>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</si>
  <si>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</si>
  <si>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</si>
  <si>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</si>
  <si>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</si>
  <si>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</si>
  <si>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</si>
  <si>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</si>
  <si>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</si>
  <si>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</si>
  <si>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</si>
  <si>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</si>
  <si>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</si>
  <si>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</si>
  <si>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</si>
  <si>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</si>
  <si>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</si>
  <si>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</si>
  <si>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</si>
  <si>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</si>
  <si>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</si>
  <si>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</si>
  <si>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</si>
  <si>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</si>
  <si>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</si>
  <si>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</si>
  <si>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</si>
  <si>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</si>
  <si>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</si>
  <si>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</si>
  <si>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</si>
  <si>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</si>
  <si>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</si>
  <si>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</si>
  <si>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</si>
  <si>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</si>
  <si>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</si>
  <si>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</si>
  <si>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</si>
  <si>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</si>
  <si>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</si>
  <si>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</si>
  <si>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</si>
  <si>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</si>
  <si>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</si>
  <si>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</si>
  <si>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</si>
  <si>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</si>
  <si>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</si>
  <si>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</si>
  <si>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</si>
  <si>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</si>
  <si>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</si>
  <si>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</si>
  <si>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</si>
  <si>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</si>
  <si>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</si>
  <si>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</si>
  <si>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</si>
  <si>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</si>
  <si>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</si>
  <si>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</si>
  <si>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</si>
  <si>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</si>
  <si>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</si>
  <si>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</si>
  <si>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</si>
  <si>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</si>
  <si>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</si>
  <si>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</si>
  <si>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</si>
  <si>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</si>
  <si>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</si>
  <si>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</si>
  <si>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</si>
  <si>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</si>
  <si>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</si>
  <si>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</si>
  <si>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</si>
  <si>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</si>
  <si>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</si>
  <si>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</si>
  <si>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</si>
  <si>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</si>
  <si>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</si>
  <si>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</si>
  <si>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</si>
  <si>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</si>
  <si>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</si>
  <si>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</si>
  <si>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</si>
  <si>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</si>
  <si>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</si>
  <si>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</si>
  <si>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</si>
  <si>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</si>
  <si>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</si>
  <si>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</si>
  <si>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</si>
  <si>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</si>
  <si>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</si>
  <si>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</si>
  <si>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</si>
  <si>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</si>
  <si>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</si>
  <si>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</si>
  <si>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</si>
  <si>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</si>
  <si>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</si>
  <si>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</si>
  <si>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</si>
  <si>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</si>
  <si>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</si>
  <si>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</si>
  <si>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</si>
  <si>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</si>
  <si>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</si>
  <si>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</si>
  <si>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</si>
  <si>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</si>
  <si>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</si>
  <si>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</si>
  <si>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</si>
  <si>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</si>
  <si>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</si>
  <si>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</si>
  <si>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</si>
  <si>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</si>
  <si>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</si>
  <si>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</si>
  <si>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</si>
  <si>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</si>
  <si>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</si>
  <si>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</si>
  <si>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</si>
  <si>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</si>
  <si>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</si>
  <si>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</si>
  <si>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</si>
  <si>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</si>
  <si>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</si>
  <si>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</si>
  <si>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</si>
  <si>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</si>
  <si>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</si>
  <si>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</si>
  <si>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</si>
  <si>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</si>
  <si>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</si>
  <si>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</si>
  <si>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</si>
  <si>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</si>
  <si>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</si>
  <si>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</si>
  <si>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</si>
  <si>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</si>
  <si>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</si>
  <si>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</si>
  <si>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</si>
  <si>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</si>
  <si>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</si>
  <si>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</si>
  <si>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</si>
  <si>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</si>
  <si>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</si>
  <si>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</si>
  <si>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</si>
  <si>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</si>
  <si>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</si>
  <si>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</si>
  <si>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</si>
  <si>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</si>
  <si>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</si>
  <si>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</si>
  <si>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</si>
  <si>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</si>
  <si>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</si>
  <si>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</si>
  <si>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</si>
  <si>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</si>
  <si>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</si>
  <si>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</si>
  <si>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</si>
  <si>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</si>
  <si>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</si>
  <si>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</si>
  <si>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</si>
  <si>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</si>
  <si>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</si>
  <si>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</si>
  <si>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</si>
  <si>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</si>
  <si>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</si>
  <si>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</si>
  <si>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</si>
  <si>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</si>
  <si>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</si>
  <si>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</si>
  <si>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</si>
  <si>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</si>
  <si>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</si>
  <si>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</si>
  <si>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</si>
  <si>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</si>
  <si>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</si>
  <si>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</si>
  <si>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</si>
  <si>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</si>
  <si>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</si>
  <si>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</si>
  <si>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</si>
  <si>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</si>
  <si>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</si>
  <si>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</si>
  <si>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</si>
  <si>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</si>
  <si>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</si>
  <si>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</si>
  <si>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</si>
  <si>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</si>
  <si>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</si>
  <si>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</si>
  <si>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</si>
  <si>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</si>
  <si>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</si>
  <si>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</si>
  <si>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</si>
  <si>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</si>
  <si>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</si>
  <si>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</si>
  <si>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</si>
  <si>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</si>
  <si>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</si>
  <si>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</si>
  <si>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</si>
  <si>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</si>
  <si>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</si>
  <si>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</si>
  <si>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</si>
  <si>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</si>
  <si>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</si>
  <si>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</si>
  <si>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</si>
  <si>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</si>
  <si>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</si>
  <si>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</si>
  <si>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</si>
  <si>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</si>
  <si>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</si>
  <si>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</si>
  <si>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</si>
  <si>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</si>
  <si>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</si>
  <si>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</si>
  <si>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</si>
  <si>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</si>
  <si>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</si>
  <si>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</si>
  <si>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</si>
  <si>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</si>
  <si>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</si>
  <si>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</si>
  <si>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</si>
  <si>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</si>
  <si>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</si>
  <si>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</si>
  <si>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</si>
  <si>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</si>
  <si>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</si>
  <si>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</si>
  <si>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</si>
  <si>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</si>
  <si>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</si>
  <si>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</si>
  <si>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</si>
  <si>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</si>
  <si>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</si>
  <si>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</si>
  <si>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</si>
  <si>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</si>
  <si>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</si>
  <si>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</si>
  <si>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</si>
  <si>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</si>
  <si>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</si>
  <si>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</si>
  <si>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</si>
  <si>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</si>
  <si>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</si>
  <si>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</si>
  <si>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</si>
  <si>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</si>
  <si>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</si>
  <si>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</si>
  <si>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</si>
  <si>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</si>
  <si>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</si>
  <si>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</si>
  <si>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</si>
  <si>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</si>
  <si>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</si>
  <si>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</si>
  <si>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</si>
  <si>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</si>
  <si>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</si>
  <si>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</si>
  <si>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</si>
  <si>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</si>
  <si>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</si>
  <si>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</si>
  <si>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</si>
  <si>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</si>
  <si>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</si>
  <si>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</si>
  <si>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</si>
  <si>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</si>
  <si>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</si>
  <si>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</si>
  <si>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</si>
  <si>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</si>
  <si>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</si>
  <si>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</si>
  <si>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</si>
  <si>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</si>
  <si>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</si>
  <si>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</si>
  <si>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</si>
  <si>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</si>
  <si>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</si>
  <si>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</si>
  <si>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</si>
  <si>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</si>
  <si>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</si>
  <si>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</si>
  <si>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</si>
  <si>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</si>
  <si>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</si>
  <si>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</si>
  <si>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</si>
  <si>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</si>
  <si>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</si>
  <si>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</si>
  <si>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</si>
  <si>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</si>
  <si>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</si>
  <si>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</si>
  <si>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</si>
  <si>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</si>
  <si>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</si>
  <si>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</si>
  <si>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</si>
  <si>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</si>
  <si>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</si>
  <si>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</si>
  <si>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</si>
  <si>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</si>
  <si>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</si>
  <si>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</si>
  <si>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</si>
  <si>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</si>
  <si>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</si>
  <si>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</si>
  <si>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</si>
  <si>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</si>
  <si>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</si>
  <si>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</si>
  <si>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</si>
  <si>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</si>
  <si>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</si>
  <si>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</si>
  <si>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</si>
  <si>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</si>
  <si>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</si>
  <si>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</si>
  <si>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</si>
  <si>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</si>
  <si>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</si>
  <si>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</si>
  <si>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</si>
  <si>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</si>
  <si>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</si>
  <si>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</si>
  <si>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</si>
  <si>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</si>
  <si>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</si>
  <si>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</si>
  <si>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</si>
  <si>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</si>
  <si>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</si>
  <si>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</si>
  <si>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</si>
  <si>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</si>
  <si>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</si>
  <si>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</si>
  <si>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</si>
  <si>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</si>
  <si>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</si>
  <si>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</si>
  <si>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</si>
  <si>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</si>
  <si>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</si>
  <si>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</si>
  <si>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</si>
  <si>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</si>
  <si>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</si>
  <si>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</si>
  <si>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</si>
  <si>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</si>
  <si>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</si>
  <si>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</si>
  <si>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</si>
  <si>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</si>
  <si>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</si>
  <si>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</si>
  <si>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</si>
  <si>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</si>
  <si>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</si>
  <si>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</si>
  <si>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</si>
  <si>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</si>
  <si>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</si>
  <si>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</si>
  <si>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</si>
  <si>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</si>
  <si>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</si>
  <si>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</si>
  <si>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</si>
  <si>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</si>
  <si>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</si>
  <si>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</si>
  <si>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</si>
  <si>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</si>
  <si>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</si>
  <si>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</si>
  <si>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</si>
  <si>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</si>
  <si>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</si>
  <si>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</si>
  <si>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</si>
  <si>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</si>
  <si>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</si>
  <si>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</si>
  <si>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</si>
  <si>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</si>
  <si>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</si>
  <si>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</si>
  <si>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</si>
  <si>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</si>
  <si>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</si>
  <si>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</si>
  <si>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</si>
  <si>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</si>
  <si>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</si>
  <si>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</si>
  <si>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</si>
  <si>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</si>
  <si>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</si>
  <si>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</si>
  <si>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</si>
  <si>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</si>
  <si>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</si>
  <si>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</si>
  <si>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</si>
  <si>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</si>
  <si>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</si>
  <si>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</si>
  <si>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</si>
  <si>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</si>
  <si>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</si>
  <si>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</si>
  <si>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</si>
  <si>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</si>
  <si>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</si>
  <si>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</si>
  <si>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</si>
  <si>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</si>
  <si>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</si>
  <si>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</si>
  <si>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</si>
  <si>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</si>
  <si>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</si>
  <si>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</si>
  <si>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</si>
  <si>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</si>
  <si>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</si>
  <si>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</si>
  <si>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</si>
  <si>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</si>
  <si>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</si>
  <si>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</si>
  <si>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</si>
  <si>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</si>
  <si>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</si>
  <si>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</si>
  <si>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</si>
  <si>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</si>
  <si>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</si>
  <si>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</si>
  <si>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</si>
  <si>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</si>
  <si>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</si>
  <si>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</si>
  <si>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</si>
  <si>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</si>
  <si>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</si>
  <si>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</si>
  <si>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</si>
  <si>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</si>
  <si>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</si>
  <si>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</si>
  <si>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</si>
  <si>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</si>
  <si>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</si>
  <si>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</si>
  <si>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</si>
  <si>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</si>
  <si>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</si>
  <si>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</si>
  <si>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</si>
  <si>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</si>
  <si>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</si>
  <si>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</si>
  <si>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</si>
  <si>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</si>
  <si>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</si>
  <si>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</si>
  <si>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</si>
  <si>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</si>
  <si>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</si>
  <si>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</si>
  <si>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</si>
  <si>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</si>
  <si>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</si>
  <si>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</si>
  <si>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</si>
  <si>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</si>
  <si>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</si>
  <si>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</si>
  <si>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</si>
  <si>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</si>
  <si>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</si>
  <si>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</si>
  <si>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</si>
  <si>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</si>
  <si>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</si>
  <si>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</si>
  <si>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</si>
  <si>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</si>
  <si>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</si>
  <si>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</si>
  <si>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</si>
  <si>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</si>
  <si>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</si>
  <si>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</si>
  <si>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</si>
  <si>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</si>
  <si>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</si>
  <si>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</si>
  <si>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</si>
  <si>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</si>
  <si>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</si>
  <si>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</si>
  <si>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</si>
  <si>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</si>
  <si>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</si>
  <si>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</si>
  <si>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</si>
  <si>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</si>
  <si>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</si>
  <si>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</si>
  <si>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</si>
  <si>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</si>
  <si>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</si>
  <si>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</si>
  <si>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</si>
  <si>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</si>
  <si>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</si>
  <si>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</si>
  <si>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</si>
  <si>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</si>
  <si>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</si>
  <si>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</si>
  <si>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</si>
  <si>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</si>
  <si>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</si>
  <si>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</si>
  <si>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</si>
  <si>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</si>
  <si>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</si>
  <si>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</si>
  <si>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</si>
  <si>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</si>
  <si>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</si>
  <si>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</si>
  <si>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</si>
  <si>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</si>
  <si>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</si>
  <si>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</si>
  <si>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</si>
  <si>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</si>
  <si>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</si>
  <si>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</si>
  <si>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</si>
  <si>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</si>
  <si>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</si>
  <si>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</si>
  <si>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</si>
  <si>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</si>
  <si>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</si>
  <si>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</si>
  <si>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</si>
  <si>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</si>
  <si>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</si>
  <si>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</si>
  <si>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</si>
  <si>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</si>
  <si>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</si>
  <si>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</si>
  <si>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</si>
  <si>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</si>
  <si>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</si>
  <si>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</si>
  <si>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</si>
  <si>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</si>
  <si>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</si>
  <si>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</si>
  <si>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</si>
  <si>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</si>
  <si>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</si>
  <si>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</si>
  <si>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</si>
  <si>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</si>
  <si>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</si>
  <si>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</si>
  <si>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</si>
  <si>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</si>
  <si>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</si>
  <si>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</si>
  <si>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</si>
  <si>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</si>
  <si>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</si>
  <si>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</si>
  <si>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</si>
  <si>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</si>
  <si>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</si>
  <si>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</si>
  <si>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</si>
  <si>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</si>
  <si>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</si>
  <si>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</si>
  <si>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</si>
  <si>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</si>
  <si>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</si>
  <si>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</si>
  <si>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</si>
  <si>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</si>
  <si>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</si>
  <si>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</si>
  <si>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</si>
  <si>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</si>
  <si>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</si>
  <si>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</si>
  <si>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</si>
  <si>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</si>
  <si>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</si>
  <si>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</si>
  <si>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</si>
  <si>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</si>
  <si>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</si>
  <si>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</si>
  <si>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</si>
  <si>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</si>
  <si>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</si>
  <si>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</si>
  <si>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</si>
  <si>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</si>
  <si>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</si>
  <si>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</si>
  <si>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</si>
  <si>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</si>
  <si>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</si>
  <si>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</si>
  <si>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</si>
  <si>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</si>
  <si>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</si>
  <si>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</si>
  <si>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</si>
  <si>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</si>
  <si>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</si>
  <si>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</si>
  <si>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</si>
  <si>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</si>
  <si>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</si>
  <si>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</si>
  <si>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</si>
  <si>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</si>
  <si>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</si>
  <si>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</si>
  <si>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</si>
  <si>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</si>
  <si>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</si>
  <si>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</si>
  <si>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</si>
  <si>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</si>
  <si>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</si>
  <si>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</si>
  <si>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</si>
  <si>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</si>
  <si>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</si>
  <si>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</si>
  <si>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</si>
  <si>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</si>
  <si>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</si>
  <si>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</si>
  <si>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</si>
  <si>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</si>
  <si>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</si>
  <si>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</si>
  <si>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</si>
  <si>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</si>
  <si>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</si>
  <si>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</si>
  <si>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</si>
  <si>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</si>
  <si>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</si>
  <si>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</si>
  <si>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</si>
  <si>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</si>
  <si>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</si>
  <si>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</si>
  <si>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</si>
  <si>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</si>
  <si>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</si>
  <si>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</si>
  <si>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</si>
  <si>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</si>
  <si>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</si>
  <si>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</si>
  <si>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</si>
  <si>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</si>
  <si>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</si>
  <si>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</si>
  <si>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</si>
  <si>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</si>
  <si>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</si>
  <si>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</si>
  <si>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</si>
  <si>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</si>
  <si>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</si>
  <si>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</si>
  <si>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</si>
  <si>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</si>
  <si>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</si>
  <si>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</si>
  <si>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</si>
  <si>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</si>
  <si>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</si>
  <si>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</si>
  <si>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</si>
  <si>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</si>
  <si>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</si>
  <si>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</si>
  <si>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</si>
  <si>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</si>
  <si>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</si>
  <si>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</si>
  <si>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</si>
  <si>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</si>
  <si>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</si>
  <si>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</si>
  <si>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</si>
  <si>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</si>
  <si>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</si>
  <si>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</si>
  <si>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</si>
  <si>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</si>
  <si>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</si>
  <si>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</si>
  <si>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</si>
  <si>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</si>
  <si>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</si>
  <si>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</si>
  <si>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</si>
  <si>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</si>
  <si>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</si>
  <si>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</si>
  <si>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</si>
  <si>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</si>
  <si>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</si>
  <si>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</si>
  <si>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</si>
  <si>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</si>
  <si>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</si>
  <si>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</si>
  <si>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</si>
  <si>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</si>
  <si>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</si>
  <si>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</si>
  <si>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</si>
  <si>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</si>
  <si>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</si>
  <si>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</si>
  <si>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</si>
  <si>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</si>
  <si>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</si>
  <si>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</si>
  <si>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</si>
  <si>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</si>
  <si>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</si>
  <si>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</si>
  <si>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</si>
  <si>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</si>
  <si>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</si>
  <si>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</si>
  <si>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</si>
  <si>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</si>
  <si>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</si>
  <si>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</si>
  <si>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</si>
  <si>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</si>
  <si>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</si>
  <si>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</si>
  <si>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</si>
  <si>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</si>
  <si>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</si>
  <si>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</si>
  <si>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</si>
  <si>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</si>
  <si>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</si>
  <si>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</si>
  <si>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</si>
  <si>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</si>
  <si>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</si>
  <si>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</si>
  <si>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</si>
  <si>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</si>
  <si>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</si>
  <si>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</si>
  <si>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</si>
  <si>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</si>
  <si>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</si>
  <si>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</si>
  <si>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</si>
  <si>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</si>
  <si>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</si>
  <si>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</si>
  <si>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</si>
  <si>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</si>
  <si>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</si>
  <si>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</si>
  <si>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</si>
  <si>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</si>
  <si>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</si>
  <si>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</si>
  <si>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</si>
  <si>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</si>
  <si>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</si>
  <si>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</si>
  <si>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</si>
  <si>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</si>
  <si>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</si>
  <si>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</si>
  <si>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</si>
  <si>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</si>
  <si>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</si>
  <si>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</si>
  <si>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</si>
  <si>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</si>
  <si>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</si>
  <si>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</si>
  <si>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</si>
  <si>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</si>
  <si>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</si>
  <si>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</si>
  <si>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</si>
  <si>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</si>
  <si>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</si>
  <si>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</si>
  <si>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</si>
  <si>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</si>
  <si>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</si>
  <si>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</si>
  <si>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</si>
  <si>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</si>
  <si>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</si>
  <si>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</si>
  <si>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</si>
  <si>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</si>
  <si>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</si>
  <si>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</si>
  <si>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</si>
  <si>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</si>
  <si>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</si>
  <si>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</si>
  <si>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</si>
  <si>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</si>
  <si>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</si>
  <si>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</si>
  <si>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</si>
  <si>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</si>
  <si>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</si>
  <si>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</si>
  <si>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</si>
  <si>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</si>
  <si>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</si>
  <si>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</si>
  <si>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</si>
  <si>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</si>
  <si>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</si>
  <si>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</si>
  <si>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</si>
  <si>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</si>
  <si>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</si>
  <si>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</si>
  <si>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</si>
  <si>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</si>
  <si>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</si>
  <si>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</si>
  <si>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</si>
  <si>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</si>
  <si>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</si>
  <si>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</si>
  <si>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</si>
  <si>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</si>
  <si>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</si>
  <si>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</si>
  <si>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</si>
  <si>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</si>
  <si>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</si>
  <si>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</si>
  <si>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</si>
  <si>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</si>
  <si>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</si>
  <si>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</si>
  <si>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</si>
  <si>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</si>
  <si>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</si>
  <si>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</si>
  <si>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</si>
  <si>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</si>
  <si>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</si>
  <si>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</si>
  <si>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</si>
  <si>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</si>
  <si>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</si>
  <si>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</si>
  <si>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</si>
  <si>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</si>
  <si>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</si>
  <si>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</si>
  <si>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</si>
  <si>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</si>
  <si>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</si>
  <si>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</si>
  <si>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</si>
  <si>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</si>
  <si>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</si>
  <si>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</si>
  <si>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</si>
  <si>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</si>
  <si>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</si>
  <si>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</si>
  <si>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</si>
  <si>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</si>
  <si>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</si>
  <si>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</si>
  <si>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</si>
  <si>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</si>
  <si>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</si>
  <si>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</si>
  <si>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</si>
  <si>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</si>
  <si>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</si>
  <si>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</si>
  <si>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</si>
  <si>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</si>
  <si>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</si>
  <si>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</si>
  <si>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</si>
  <si>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</si>
  <si>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</si>
  <si>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</si>
  <si>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</si>
  <si>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</si>
  <si>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</si>
  <si>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</si>
  <si>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</si>
  <si>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</si>
  <si>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</si>
  <si>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</si>
  <si>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</si>
  <si>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</si>
  <si>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</si>
  <si>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</si>
  <si>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</si>
  <si>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</si>
  <si>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</si>
  <si>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</si>
  <si>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</si>
  <si>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</si>
  <si>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</si>
  <si>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</si>
  <si>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</si>
  <si>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</si>
  <si>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</si>
  <si>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</si>
  <si>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</si>
  <si>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</si>
  <si>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</si>
  <si>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</si>
  <si>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</si>
  <si>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</si>
  <si>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</si>
  <si>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</si>
  <si>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</si>
  <si>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</si>
  <si>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</si>
  <si>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</si>
  <si>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</si>
  <si>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</si>
  <si>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</si>
  <si>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</si>
  <si>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</si>
  <si>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</si>
  <si>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</si>
  <si>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</si>
  <si>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</si>
  <si>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</si>
  <si>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</si>
  <si>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</si>
  <si>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</si>
  <si>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</si>
  <si>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</si>
  <si>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</si>
  <si>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</si>
  <si>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</si>
  <si>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</si>
  <si>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</si>
  <si>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</si>
  <si>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</si>
  <si>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</si>
  <si>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</si>
  <si>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</si>
  <si>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</si>
  <si>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</si>
  <si>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</si>
  <si>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</si>
  <si>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</si>
  <si>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</si>
  <si>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</si>
  <si>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</si>
  <si>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</si>
  <si>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</si>
  <si>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</si>
  <si>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</si>
  <si>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</si>
  <si>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</si>
  <si>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</si>
  <si>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</si>
  <si>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</si>
  <si>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</si>
  <si>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</si>
  <si>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</si>
  <si>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</si>
  <si>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</si>
  <si>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</si>
  <si>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</si>
  <si>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</si>
  <si>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</si>
  <si>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</si>
  <si>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</si>
  <si>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</si>
  <si>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</si>
  <si>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</si>
  <si>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</si>
  <si>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</si>
  <si>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</si>
  <si>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</si>
  <si>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</si>
  <si>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</si>
  <si>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</si>
  <si>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</si>
  <si>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</si>
  <si>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</si>
  <si>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</si>
  <si>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</si>
  <si>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</si>
  <si>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</si>
  <si>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</si>
  <si>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</si>
  <si>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</si>
  <si>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</si>
  <si>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</si>
  <si>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</si>
  <si>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</si>
  <si>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</si>
  <si>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</si>
  <si>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</si>
  <si>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</si>
  <si>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</si>
  <si>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</si>
  <si>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</si>
  <si>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</si>
  <si>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</si>
  <si>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</si>
  <si>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</si>
  <si>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</si>
  <si>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</si>
  <si>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</si>
  <si>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</si>
  <si>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</si>
  <si>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</si>
  <si>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</si>
  <si>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</si>
  <si>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</si>
  <si>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</si>
  <si>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</si>
  <si>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</si>
  <si>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</si>
  <si>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</si>
  <si>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</si>
  <si>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</si>
  <si>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</si>
  <si>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</si>
  <si>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</si>
  <si>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</si>
  <si>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</si>
  <si>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</si>
  <si>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</si>
  <si>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</si>
  <si>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</si>
  <si>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</si>
  <si>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</si>
  <si>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</si>
  <si>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</si>
  <si>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</si>
  <si>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</si>
  <si>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</si>
  <si>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</si>
  <si>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</si>
  <si>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</si>
  <si>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</si>
  <si>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</si>
  <si>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</si>
  <si>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</si>
  <si>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</si>
  <si>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</si>
  <si>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</si>
  <si>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</si>
  <si>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</si>
  <si>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</si>
  <si>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</si>
  <si>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</si>
  <si>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</si>
  <si>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</si>
  <si>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</si>
  <si>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</si>
  <si>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</si>
  <si>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</si>
  <si>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</si>
  <si>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</si>
  <si>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</si>
  <si>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</si>
  <si>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</si>
  <si>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</si>
  <si>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</si>
  <si>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</si>
  <si>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</si>
  <si>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</si>
  <si>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</si>
  <si>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</si>
  <si>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</si>
  <si>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</si>
  <si>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</si>
  <si>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</si>
  <si>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</si>
  <si>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</si>
  <si>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</si>
  <si>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</si>
  <si>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</si>
  <si>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</si>
  <si>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</si>
  <si>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</si>
  <si>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</si>
  <si>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</si>
  <si>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</si>
  <si>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</si>
  <si>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</si>
  <si>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</si>
  <si>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</si>
  <si>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</si>
  <si>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</si>
  <si>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</si>
  <si>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</si>
  <si>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</si>
  <si>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</si>
  <si>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</si>
  <si>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</si>
  <si>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</si>
  <si>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</si>
  <si>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</si>
  <si>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</si>
  <si>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</si>
  <si>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</si>
  <si>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</si>
  <si>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</si>
  <si>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</si>
  <si>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</si>
  <si>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</si>
  <si>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</si>
  <si>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</si>
  <si>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</si>
  <si>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</si>
  <si>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</si>
  <si>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</si>
  <si>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</si>
  <si>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</si>
  <si>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</si>
  <si>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</si>
  <si>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</si>
  <si>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</si>
  <si>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</si>
  <si>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</si>
  <si>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</si>
  <si>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</si>
  <si>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</si>
  <si>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</si>
  <si>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</si>
  <si>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</si>
  <si>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</si>
  <si>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</si>
  <si>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</si>
  <si>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</si>
  <si>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</si>
  <si>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</si>
  <si>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</si>
  <si>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</si>
  <si>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</si>
  <si>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</si>
  <si>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</si>
  <si>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</si>
  <si>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</si>
  <si>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</si>
  <si>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</si>
  <si>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</si>
  <si>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</si>
  <si>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</si>
  <si>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</si>
  <si>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</si>
  <si>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</si>
  <si>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</si>
  <si>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</si>
  <si>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</si>
  <si>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</si>
  <si>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</si>
  <si>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</si>
  <si>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</si>
  <si>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</si>
  <si>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</si>
  <si>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</si>
  <si>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</si>
  <si>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</si>
  <si>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</si>
  <si>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</si>
  <si>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</si>
  <si>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</si>
  <si>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</si>
  <si>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</si>
  <si>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</si>
  <si>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</si>
  <si>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</si>
  <si>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</si>
  <si>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</si>
  <si>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</si>
  <si>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</si>
  <si>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</si>
  <si>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</si>
  <si>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</si>
  <si>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</si>
  <si>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</si>
  <si>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</si>
  <si>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</si>
  <si>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</si>
  <si>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</si>
  <si>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</si>
  <si>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</si>
  <si>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</si>
  <si>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</si>
  <si>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</si>
  <si>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</si>
  <si>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</si>
  <si>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</si>
  <si>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</si>
  <si>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</si>
  <si>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</si>
  <si>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</si>
  <si>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</si>
  <si>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</si>
  <si>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</si>
  <si>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</si>
  <si>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</si>
  <si>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</si>
  <si>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</si>
  <si>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</si>
  <si>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</si>
  <si>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</si>
  <si>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</si>
  <si>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</si>
  <si>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</si>
  <si>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</si>
  <si>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</si>
  <si>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</si>
  <si>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</si>
  <si>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</si>
  <si>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</si>
  <si>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</si>
  <si>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</si>
  <si>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</si>
  <si>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</si>
  <si>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</si>
  <si>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</si>
  <si>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</si>
  <si>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</si>
  <si>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</si>
  <si>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</si>
  <si>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</si>
  <si>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</si>
  <si>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</si>
  <si>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</si>
  <si>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</si>
  <si>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</si>
  <si>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</si>
  <si>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</si>
  <si>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</si>
  <si>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</si>
  <si>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</si>
  <si>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</si>
  <si>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</si>
  <si>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</si>
  <si>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</si>
  <si>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</si>
  <si>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</si>
  <si>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</si>
  <si>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</si>
  <si>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</si>
  <si>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</si>
  <si>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</si>
  <si>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</si>
  <si>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</si>
  <si>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</si>
  <si>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</si>
  <si>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</si>
  <si>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</si>
  <si>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</si>
  <si>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</si>
  <si>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</si>
  <si>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</si>
  <si>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</si>
  <si>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</si>
  <si>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</si>
  <si>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</si>
  <si>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</si>
  <si>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</si>
  <si>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</si>
  <si>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</si>
  <si>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</si>
  <si>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</si>
  <si>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</si>
  <si>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</si>
  <si>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</si>
  <si>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</si>
  <si>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</si>
  <si>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</si>
  <si>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</si>
  <si>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</si>
  <si>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</si>
  <si>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</si>
  <si>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</si>
  <si>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</si>
  <si>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</si>
  <si>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</si>
  <si>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</si>
  <si>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</si>
  <si>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</si>
  <si>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</si>
  <si>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</si>
  <si>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</si>
  <si>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</si>
  <si>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</si>
  <si>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</si>
  <si>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</si>
  <si>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</si>
  <si>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</si>
  <si>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</si>
  <si>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</si>
  <si>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</si>
  <si>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</si>
  <si>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</si>
  <si>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</si>
  <si>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</si>
  <si>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</si>
  <si>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</si>
  <si>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</si>
  <si>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</si>
  <si>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</si>
  <si>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</si>
  <si>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</si>
  <si>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</si>
  <si>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</si>
  <si>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</si>
  <si>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</si>
  <si>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</si>
  <si>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</si>
  <si>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</si>
  <si>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</si>
  <si>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</si>
  <si>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</si>
  <si>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</si>
  <si>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</si>
  <si>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</si>
  <si>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</si>
  <si>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</si>
  <si>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</si>
  <si>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</si>
  <si>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</si>
  <si>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</si>
  <si>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</si>
  <si>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</si>
  <si>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</si>
  <si>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</si>
  <si>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</si>
  <si>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</si>
  <si>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</si>
  <si>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</si>
  <si>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</si>
  <si>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</si>
  <si>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</si>
  <si>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</si>
  <si>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</si>
  <si>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</si>
  <si>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</si>
  <si>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</si>
  <si>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</si>
  <si>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</si>
  <si>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</si>
  <si>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</si>
  <si>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</si>
  <si>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</si>
  <si>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</si>
  <si>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</si>
  <si>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</si>
  <si>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</si>
  <si>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</si>
  <si>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</si>
  <si>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</si>
  <si>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</si>
  <si>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</si>
  <si>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</si>
  <si>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</si>
  <si>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</si>
  <si>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</si>
  <si>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</si>
  <si>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</si>
  <si>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</si>
  <si>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</si>
  <si>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</si>
  <si>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</si>
  <si>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</si>
  <si>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</si>
  <si>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</si>
  <si>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</si>
  <si>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</si>
  <si>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</si>
  <si>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</si>
  <si>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</si>
  <si>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</si>
  <si>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</si>
  <si>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</si>
  <si>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</si>
  <si>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</si>
  <si>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</si>
  <si>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</si>
  <si>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</si>
  <si>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</si>
  <si>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</si>
  <si>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</si>
  <si>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</si>
  <si>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</si>
  <si>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</si>
  <si>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</si>
  <si>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</si>
  <si>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</si>
  <si>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</si>
  <si>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</si>
  <si>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</si>
  <si>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</si>
  <si>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</si>
  <si>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</si>
  <si>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</si>
  <si>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</si>
  <si>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</si>
  <si>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</si>
  <si>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</si>
  <si>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</si>
  <si>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</si>
  <si>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</si>
  <si>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</si>
  <si>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</si>
  <si>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</si>
  <si>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</si>
  <si>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</si>
  <si>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</si>
  <si>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</si>
  <si>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</si>
  <si>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</si>
  <si>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</si>
  <si>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</si>
  <si>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</si>
  <si>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</si>
  <si>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</si>
  <si>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</si>
  <si>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</si>
  <si>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</si>
  <si>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</si>
  <si>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</si>
  <si>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</si>
  <si>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</si>
  <si>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</si>
  <si>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</si>
  <si>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</si>
  <si>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</si>
  <si>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</si>
  <si>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</si>
  <si>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</si>
  <si>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</si>
  <si>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</si>
  <si>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</si>
  <si>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</si>
  <si>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</si>
  <si>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</si>
  <si>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</si>
  <si>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</si>
  <si>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</si>
  <si>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</si>
  <si>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</si>
  <si>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</si>
  <si>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</si>
  <si>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</si>
  <si>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</si>
  <si>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</si>
  <si>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</si>
  <si>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</si>
  <si>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</si>
  <si>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</si>
  <si>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</si>
  <si>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</si>
  <si>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</si>
  <si>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</si>
  <si>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</si>
  <si>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</si>
  <si>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</si>
  <si>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</si>
  <si>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</si>
  <si>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</si>
  <si>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</si>
  <si>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</si>
  <si>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</si>
  <si>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</si>
  <si>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</si>
  <si>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</si>
  <si>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</si>
  <si>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</si>
  <si>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</si>
  <si>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</si>
  <si>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</si>
  <si>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</si>
  <si>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</si>
  <si>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</si>
  <si>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</si>
  <si>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</si>
  <si>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</si>
  <si>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</si>
  <si>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</si>
  <si>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</si>
  <si>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</si>
  <si>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</si>
  <si>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</si>
  <si>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</si>
  <si>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</si>
  <si>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</si>
  <si>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</si>
  <si>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</si>
  <si>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</si>
  <si>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</si>
  <si>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</si>
  <si>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</si>
  <si>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</si>
  <si>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</si>
  <si>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</si>
  <si>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</si>
  <si>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</si>
  <si>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</si>
  <si>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</si>
  <si>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</si>
  <si>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</si>
  <si>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</si>
  <si>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</si>
  <si>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</si>
  <si>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</si>
  <si>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</si>
  <si>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</si>
  <si>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</si>
  <si>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</si>
  <si>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</si>
  <si>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</si>
  <si>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</si>
  <si>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</si>
  <si>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</si>
  <si>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</si>
  <si>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</si>
  <si>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</si>
  <si>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</si>
  <si>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</si>
  <si>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</si>
  <si>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</si>
  <si>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</si>
  <si>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</si>
  <si>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</si>
  <si>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</si>
  <si>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</si>
  <si>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</si>
  <si>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</si>
  <si>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</si>
  <si>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</si>
  <si>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</si>
  <si>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</si>
  <si>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</si>
  <si>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</si>
  <si>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</si>
  <si>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</si>
  <si>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</si>
  <si>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</si>
  <si>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</si>
  <si>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</si>
  <si>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</si>
  <si>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</si>
  <si>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</si>
  <si>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</si>
  <si>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</si>
  <si>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</si>
  <si>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</si>
  <si>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</si>
  <si>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</si>
  <si>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</si>
  <si>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</si>
  <si>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</si>
  <si>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</si>
  <si>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</si>
  <si>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</si>
  <si>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</si>
  <si>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</si>
  <si>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</si>
  <si>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</si>
  <si>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</si>
  <si>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</si>
  <si>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</si>
  <si>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</si>
  <si>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</si>
  <si>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</si>
  <si>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</si>
  <si>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</si>
  <si>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</si>
  <si>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</si>
  <si>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</si>
  <si>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</si>
  <si>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</si>
  <si>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</si>
  <si>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</si>
  <si>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</si>
  <si>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</si>
  <si>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</si>
  <si>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</si>
  <si>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</si>
  <si>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</si>
  <si>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</si>
  <si>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</si>
  <si>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</si>
  <si>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</si>
  <si>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</si>
  <si>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</si>
  <si>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</si>
  <si>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</si>
  <si>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</si>
  <si>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</si>
  <si>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</si>
  <si>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</si>
  <si>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</si>
  <si>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</si>
  <si>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</si>
  <si>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</si>
  <si>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</si>
  <si>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</si>
  <si>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</si>
  <si>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</si>
  <si>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</si>
  <si>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</si>
  <si>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</si>
  <si>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</si>
  <si>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</si>
  <si>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</si>
  <si>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</si>
  <si>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</si>
  <si>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</si>
  <si>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</si>
  <si>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</si>
  <si>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</si>
  <si>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</si>
  <si>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</si>
  <si>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</si>
  <si>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</si>
  <si>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</si>
  <si>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</si>
  <si>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</si>
  <si>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</si>
  <si>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</si>
  <si>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</si>
  <si>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</si>
  <si>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</si>
  <si>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</si>
  <si>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</si>
  <si>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</si>
  <si>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</si>
  <si>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</si>
  <si>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</si>
  <si>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</si>
  <si>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</si>
  <si>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</si>
  <si>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</si>
  <si>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</si>
  <si>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</si>
  <si>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</si>
  <si>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</si>
  <si>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</si>
  <si>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</si>
  <si>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</si>
  <si>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</si>
  <si>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</si>
  <si>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</si>
  <si>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</si>
  <si>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</si>
  <si>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</si>
  <si>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</si>
  <si>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</si>
  <si>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</si>
  <si>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</si>
  <si>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</si>
  <si>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</si>
  <si>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</si>
  <si>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</si>
  <si>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</si>
  <si>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</si>
  <si>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</si>
  <si>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</si>
  <si>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</si>
  <si>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</si>
  <si>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</si>
  <si>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</si>
  <si>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</si>
  <si>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</si>
  <si>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</si>
  <si>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</si>
  <si>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</si>
  <si>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</si>
  <si>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</si>
  <si>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</si>
  <si>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</si>
  <si>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</si>
  <si>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</si>
  <si>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</si>
  <si>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</si>
  <si>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</si>
  <si>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</si>
  <si>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</si>
  <si>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</si>
  <si>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</si>
  <si>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</si>
  <si>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</si>
  <si>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</si>
  <si>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</si>
  <si>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</si>
  <si>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</si>
  <si>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</si>
  <si>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</si>
  <si>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</si>
  <si>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</si>
  <si>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</si>
  <si>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</si>
  <si>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</si>
  <si>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</si>
  <si>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</si>
  <si>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</si>
  <si>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</si>
  <si>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</si>
  <si>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</si>
  <si>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</si>
  <si>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</si>
  <si>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</si>
  <si>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</si>
  <si>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</si>
  <si>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</si>
  <si>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</si>
  <si>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</si>
  <si>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</si>
  <si>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</si>
  <si>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</si>
  <si>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</si>
  <si>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</si>
  <si>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</si>
  <si>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</si>
  <si>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</si>
  <si>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</si>
  <si>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</si>
  <si>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</si>
  <si>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</si>
  <si>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</si>
  <si>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</si>
  <si>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</si>
  <si>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</si>
  <si>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</si>
  <si>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</si>
  <si>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</si>
  <si>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</si>
  <si>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</si>
  <si>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</si>
  <si>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</si>
  <si>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</si>
  <si>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</si>
  <si>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</si>
  <si>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</si>
  <si>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</si>
  <si>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</si>
  <si>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</si>
  <si>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</si>
  <si>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</si>
  <si>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</si>
  <si>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</si>
  <si>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</si>
  <si>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</si>
  <si>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</si>
  <si>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</si>
  <si>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</si>
  <si>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</si>
  <si>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</si>
  <si>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</si>
  <si>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</si>
  <si>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</si>
  <si>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</si>
  <si>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</si>
  <si>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</si>
  <si>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</si>
  <si>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</si>
  <si>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</si>
  <si>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</si>
  <si>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</si>
  <si>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</si>
  <si>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</si>
  <si>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</si>
  <si>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</si>
  <si>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</si>
  <si>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</si>
  <si>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</si>
  <si>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</si>
  <si>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</si>
  <si>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</si>
  <si>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</si>
  <si>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</si>
  <si>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</si>
  <si>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</si>
  <si>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</si>
  <si>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</si>
  <si>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</si>
  <si>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</si>
  <si>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</si>
  <si>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</si>
  <si>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</si>
  <si>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</si>
  <si>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</si>
  <si>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</si>
  <si>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</si>
  <si>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</si>
  <si>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</si>
  <si>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</si>
  <si>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</si>
  <si>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</si>
  <si>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</si>
  <si>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</si>
  <si>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</si>
  <si>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</si>
  <si>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</si>
  <si>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</si>
  <si>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</si>
  <si>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</si>
  <si>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</si>
  <si>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</si>
  <si>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</si>
  <si>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</si>
  <si>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</si>
  <si>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</si>
  <si>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</si>
  <si>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</si>
  <si>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</si>
  <si>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</si>
  <si>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</si>
  <si>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</si>
  <si>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</si>
  <si>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</si>
  <si>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</si>
  <si>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</si>
  <si>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</si>
  <si>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</si>
  <si>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</si>
  <si>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</si>
  <si>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</si>
  <si>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</si>
  <si>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</si>
  <si>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</si>
  <si>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</si>
  <si>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</si>
  <si>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</si>
  <si>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</si>
  <si>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</si>
  <si>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</si>
  <si>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</si>
  <si>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</si>
  <si>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</si>
  <si>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</si>
  <si>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</si>
  <si>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</si>
  <si>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</si>
  <si>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</si>
  <si>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</si>
  <si>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</si>
  <si>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</si>
  <si>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</si>
  <si>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</si>
  <si>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</si>
  <si>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</si>
  <si>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</si>
  <si>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</si>
  <si>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</si>
  <si>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</si>
  <si>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</si>
  <si>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</si>
  <si>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</si>
  <si>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</si>
  <si>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</si>
  <si>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</si>
  <si>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</si>
  <si>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</si>
  <si>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</si>
  <si>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</si>
  <si>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</si>
  <si>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</si>
  <si>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</si>
  <si>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</si>
  <si>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</si>
  <si>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</si>
  <si>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</si>
  <si>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</si>
  <si>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</si>
  <si>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</si>
  <si>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</si>
  <si>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</si>
  <si>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</si>
  <si>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</si>
  <si>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</si>
  <si>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</si>
  <si>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</si>
  <si>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</si>
  <si>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</si>
  <si>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</si>
  <si>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</si>
  <si>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</si>
  <si>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</si>
  <si>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</si>
  <si>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</si>
  <si>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</si>
  <si>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</si>
  <si>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</si>
  <si>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</si>
  <si>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</si>
  <si>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</si>
  <si>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</si>
  <si>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</si>
  <si>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</si>
  <si>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</si>
  <si>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</si>
  <si>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</si>
  <si>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</si>
  <si>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</si>
  <si>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</si>
  <si>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</si>
  <si>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</si>
  <si>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</si>
  <si>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</si>
  <si>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</si>
  <si>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</si>
  <si>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</si>
  <si>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</si>
  <si>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</si>
  <si>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</si>
  <si>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</si>
  <si>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</si>
  <si>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</si>
  <si>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</si>
  <si>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</si>
  <si>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</si>
  <si>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</si>
  <si>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</si>
  <si>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</si>
  <si>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</si>
  <si>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</si>
  <si>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</si>
  <si>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</si>
  <si>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</si>
  <si>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</si>
  <si>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</si>
  <si>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</si>
  <si>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</si>
  <si>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</si>
  <si>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</si>
  <si>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</si>
  <si>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</si>
  <si>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</si>
  <si>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</si>
  <si>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</si>
  <si>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</si>
  <si>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</si>
  <si>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</si>
  <si>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</si>
  <si>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</si>
  <si>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</si>
  <si>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</si>
  <si>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</si>
  <si>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</si>
  <si>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</si>
  <si>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</si>
  <si>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</si>
  <si>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</si>
  <si>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</si>
  <si>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</si>
  <si>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</si>
  <si>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</si>
  <si>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</si>
  <si>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</si>
  <si>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</si>
  <si>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</si>
  <si>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</si>
  <si>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</si>
  <si>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</si>
  <si>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</si>
  <si>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</si>
  <si>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</si>
  <si>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</si>
  <si>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</si>
  <si>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</si>
  <si>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</si>
  <si>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</si>
  <si>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</si>
  <si>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</si>
  <si>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</si>
  <si>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</si>
  <si>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</si>
  <si>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</si>
  <si>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</si>
  <si>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</si>
  <si>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</si>
  <si>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</si>
  <si>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</si>
  <si>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</si>
  <si>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</si>
  <si>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</si>
  <si>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</si>
  <si>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</si>
  <si>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</si>
  <si>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</si>
  <si>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</si>
  <si>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</si>
  <si>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</si>
  <si>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</si>
  <si>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</si>
  <si>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</si>
  <si>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</si>
  <si>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</si>
  <si>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</si>
  <si>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</si>
  <si>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</si>
  <si>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</si>
  <si>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</si>
  <si>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</si>
  <si>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</si>
  <si>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</si>
  <si>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</si>
  <si>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</si>
  <si>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</si>
  <si>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</si>
  <si>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</si>
  <si>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</si>
  <si>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</si>
  <si>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</si>
  <si>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</si>
  <si>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</si>
  <si>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</si>
  <si>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</si>
  <si>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</si>
  <si>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</si>
  <si>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</si>
  <si>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</si>
  <si>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</si>
  <si>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</si>
  <si>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</si>
  <si>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</si>
  <si>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</si>
  <si>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</si>
  <si>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</si>
  <si>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</si>
  <si>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</si>
  <si>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</si>
  <si>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</si>
  <si>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</si>
  <si>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</si>
  <si>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</si>
  <si>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</si>
  <si>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</si>
  <si>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</si>
  <si>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</si>
  <si>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</si>
  <si>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</si>
  <si>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</si>
  <si>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</si>
  <si>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</si>
  <si>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</si>
  <si>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</si>
  <si>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</si>
  <si>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</si>
  <si>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</si>
  <si>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</si>
  <si>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</si>
  <si>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</si>
  <si>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</si>
  <si>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</si>
  <si>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</si>
  <si>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</si>
  <si>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</si>
  <si>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</si>
  <si>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</si>
  <si>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</si>
  <si>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</si>
  <si>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</si>
  <si>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</si>
  <si>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</si>
  <si>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</si>
  <si>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</si>
  <si>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</si>
  <si>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</si>
  <si>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</si>
  <si>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</si>
  <si>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</si>
  <si>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</si>
  <si>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</si>
  <si>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</si>
  <si>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</si>
  <si>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</si>
  <si>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</si>
  <si>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</si>
  <si>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</si>
  <si>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</si>
  <si>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</si>
  <si>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</si>
  <si>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</si>
  <si>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</si>
  <si>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</si>
  <si>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</si>
  <si>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</si>
  <si>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</si>
  <si>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</si>
  <si>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</si>
  <si>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</si>
  <si>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</si>
  <si>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</si>
  <si>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</si>
  <si>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</si>
  <si>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</si>
  <si>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</si>
  <si>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</si>
  <si>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</si>
  <si>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</si>
  <si>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</si>
  <si>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</si>
  <si>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</si>
  <si>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</si>
  <si>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</si>
  <si>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</si>
  <si>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</si>
  <si>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</si>
  <si>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</si>
  <si>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</si>
  <si>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</si>
  <si>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</si>
  <si>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</si>
  <si>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</si>
  <si>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</si>
  <si>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</si>
  <si>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</si>
  <si>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</si>
  <si>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</si>
  <si>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</si>
  <si>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</si>
  <si>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</si>
  <si>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</si>
  <si>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</si>
  <si>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</si>
  <si>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</si>
  <si>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</si>
  <si>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</si>
  <si>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</si>
  <si>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</si>
  <si>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</si>
  <si>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</si>
  <si>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</si>
  <si>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</si>
  <si>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</si>
  <si>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</si>
  <si>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</si>
  <si>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</si>
  <si>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</si>
  <si>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</si>
  <si>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</si>
  <si>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</si>
  <si>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</si>
  <si>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</si>
  <si>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</si>
  <si>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</si>
  <si>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</si>
  <si>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</si>
  <si>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</si>
  <si>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</si>
  <si>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</si>
  <si>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</si>
  <si>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</si>
  <si>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</si>
  <si>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</si>
  <si>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</si>
  <si>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</si>
  <si>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</si>
  <si>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</si>
  <si>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</si>
  <si>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</si>
  <si>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</si>
  <si>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</si>
  <si>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</si>
  <si>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</si>
  <si>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</si>
  <si>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</si>
  <si>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</si>
  <si>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</si>
  <si>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</si>
  <si>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</si>
  <si>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</si>
  <si>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</si>
  <si>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</si>
  <si>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</si>
  <si>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</si>
  <si>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</si>
  <si>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</si>
  <si>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</si>
  <si>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</si>
  <si>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</si>
  <si>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</si>
  <si>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</si>
  <si>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</si>
  <si>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</si>
  <si>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</si>
  <si>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</si>
  <si>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</si>
  <si>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</si>
  <si>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</si>
  <si>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</si>
  <si>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</si>
  <si>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</si>
  <si>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</si>
  <si>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</si>
  <si>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</si>
  <si>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</si>
  <si>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</si>
  <si>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</si>
  <si>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</si>
  <si>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</si>
  <si>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</si>
  <si>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</si>
  <si>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</si>
  <si>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</si>
  <si>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</si>
  <si>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</si>
  <si>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</si>
  <si>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</si>
  <si>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</si>
  <si>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</si>
  <si>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</si>
  <si>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</si>
  <si>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</si>
  <si>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</si>
  <si>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</si>
  <si>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</si>
  <si>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</si>
  <si>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</si>
  <si>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</si>
  <si>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</si>
  <si>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</si>
  <si>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</si>
  <si>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</si>
  <si>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</si>
  <si>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</si>
  <si>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</si>
  <si>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</si>
  <si>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</si>
  <si>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</si>
  <si>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</si>
  <si>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</si>
  <si>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</si>
  <si>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</si>
  <si>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</si>
  <si>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</si>
  <si>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</si>
  <si>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</si>
  <si>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</si>
  <si>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</si>
  <si>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</si>
  <si>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</si>
  <si>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</si>
  <si>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</si>
  <si>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</si>
  <si>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</si>
  <si>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</si>
  <si>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</si>
  <si>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</si>
  <si>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</si>
  <si>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</si>
  <si>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</si>
  <si>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</si>
  <si>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</si>
  <si>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</si>
  <si>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</si>
  <si>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</si>
  <si>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</si>
  <si>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</si>
  <si>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</si>
  <si>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</si>
  <si>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</si>
  <si>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</si>
  <si>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</si>
  <si>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</si>
  <si>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</si>
  <si>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</si>
  <si>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</si>
  <si>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</si>
  <si>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</si>
  <si>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</si>
  <si>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</si>
  <si>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</si>
  <si>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</si>
  <si>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</si>
  <si>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</si>
  <si>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</si>
  <si>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</si>
  <si>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</si>
  <si>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</si>
  <si>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</si>
  <si>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</si>
  <si>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</si>
  <si>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</si>
  <si>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</si>
  <si>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</si>
  <si>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</si>
  <si>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</si>
  <si>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</si>
  <si>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</si>
  <si>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</si>
  <si>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</si>
  <si>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</si>
  <si>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</si>
  <si>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</si>
  <si>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</si>
  <si>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</si>
  <si>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</si>
  <si>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</si>
  <si>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</si>
  <si>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</si>
  <si>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</si>
  <si>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</si>
  <si>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</si>
  <si>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</si>
  <si>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</si>
  <si>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</si>
  <si>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</si>
  <si>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</si>
  <si>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</si>
  <si>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</si>
  <si>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</si>
  <si>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</si>
  <si>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</si>
  <si>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</si>
  <si>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</si>
  <si>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</si>
  <si>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</si>
  <si>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</si>
  <si>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</si>
  <si>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</si>
  <si>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</si>
  <si>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</si>
  <si>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</si>
  <si>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</si>
  <si>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</si>
  <si>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</si>
  <si>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</si>
  <si>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</si>
  <si>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</si>
  <si>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</si>
  <si>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</si>
  <si>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</si>
  <si>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</si>
  <si>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</si>
  <si>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</si>
  <si>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</si>
  <si>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</si>
  <si>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</si>
  <si>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</si>
  <si>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</si>
  <si>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</si>
  <si>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</si>
  <si>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</si>
  <si>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</si>
  <si>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</si>
  <si>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</si>
  <si>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</si>
  <si>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</si>
  <si>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</si>
  <si>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</si>
  <si>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</si>
  <si>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</si>
  <si>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</si>
  <si>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</si>
  <si>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</si>
  <si>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</si>
  <si>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</si>
  <si>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</si>
  <si>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</si>
  <si>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</si>
  <si>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</si>
  <si>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</si>
  <si>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</si>
  <si>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</si>
  <si>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</si>
  <si>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</si>
  <si>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</si>
  <si>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</si>
  <si>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</si>
  <si>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</si>
  <si>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</si>
  <si>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</si>
  <si>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</si>
  <si>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</si>
  <si>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</si>
  <si>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</si>
  <si>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</si>
  <si>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</si>
  <si>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</si>
  <si>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</si>
  <si>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</si>
  <si>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</si>
  <si>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</si>
  <si>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</si>
  <si>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</si>
  <si>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</si>
  <si>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</si>
  <si>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</si>
  <si>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</si>
  <si>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</si>
  <si>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</si>
  <si>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</si>
  <si>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</si>
  <si>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</si>
  <si>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</si>
  <si>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</si>
  <si>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</si>
  <si>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</si>
  <si>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</si>
  <si>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</si>
  <si>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</si>
  <si>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</si>
  <si>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</si>
  <si>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</si>
  <si>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</si>
  <si>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</si>
  <si>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</si>
  <si>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</si>
  <si>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</si>
  <si>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</si>
  <si>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</si>
  <si>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</si>
  <si>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</si>
  <si>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</si>
  <si>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</si>
  <si>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</si>
  <si>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</si>
  <si>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</si>
  <si>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</si>
  <si>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</si>
  <si>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</si>
  <si>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</si>
  <si>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</si>
  <si>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</si>
  <si>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</si>
  <si>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</si>
  <si>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</si>
  <si>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</si>
  <si>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</si>
  <si>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</si>
  <si>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</si>
  <si>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</si>
  <si>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</si>
  <si>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</si>
  <si>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</si>
  <si>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</si>
  <si>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</si>
  <si>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</si>
  <si>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</si>
  <si>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</si>
  <si>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</si>
  <si>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</si>
  <si>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</si>
  <si>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</si>
  <si>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</si>
  <si>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</si>
  <si>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</si>
  <si>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</si>
  <si>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</si>
  <si>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</si>
  <si>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</si>
  <si>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</si>
  <si>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</si>
  <si>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</si>
  <si>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</si>
  <si>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</si>
  <si>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</si>
  <si>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</si>
  <si>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</si>
  <si>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</si>
  <si>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</si>
  <si>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</si>
  <si>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</si>
  <si>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</si>
  <si>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</si>
  <si>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</si>
  <si>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</si>
  <si>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</si>
  <si>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</si>
  <si>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</si>
  <si>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</si>
  <si>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</si>
  <si>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</si>
  <si>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</si>
  <si>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</si>
  <si>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</si>
  <si>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</si>
  <si>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</si>
  <si>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</si>
  <si>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</si>
  <si>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</si>
  <si>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</si>
  <si>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</si>
  <si>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</si>
  <si>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</si>
  <si>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</si>
  <si>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</si>
  <si>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</si>
  <si>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</si>
  <si>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</si>
  <si>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</si>
  <si>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</si>
  <si>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</si>
  <si>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</si>
  <si>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</si>
  <si>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</si>
  <si>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</si>
  <si>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</si>
  <si>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</si>
  <si>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</si>
  <si>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</si>
  <si>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</si>
  <si>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</si>
  <si>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</si>
  <si>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</si>
  <si>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</si>
  <si>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</si>
  <si>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</si>
  <si>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</si>
  <si>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</si>
  <si>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</si>
  <si>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</si>
  <si>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</si>
  <si>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</si>
  <si>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</si>
  <si>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</si>
  <si>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</si>
  <si>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</si>
  <si>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</si>
  <si>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</si>
  <si>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</si>
  <si>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</si>
  <si>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</si>
  <si>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</si>
  <si>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</si>
  <si>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</si>
  <si>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</si>
  <si>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</si>
  <si>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</si>
  <si>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</si>
  <si>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</si>
  <si>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</si>
  <si>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</si>
  <si>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</si>
  <si>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</si>
  <si>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</si>
  <si>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</si>
  <si>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</si>
  <si>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</si>
  <si>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</si>
  <si>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</si>
  <si>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</si>
  <si>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</si>
  <si>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</si>
  <si>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</si>
  <si>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</si>
  <si>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</si>
  <si>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</si>
  <si>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</si>
  <si>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</si>
  <si>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</si>
  <si>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</si>
  <si>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</si>
  <si>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</si>
  <si>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</si>
  <si>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</si>
  <si>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</si>
  <si>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</si>
  <si>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</si>
  <si>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</si>
  <si>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</si>
  <si>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</si>
  <si>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</si>
  <si>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</si>
  <si>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</si>
  <si>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</si>
  <si>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</si>
  <si>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</si>
  <si>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</si>
  <si>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</si>
  <si>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</si>
  <si>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</si>
  <si>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</si>
  <si>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</si>
  <si>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</si>
  <si>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</si>
  <si>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</si>
  <si>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</si>
  <si>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</si>
  <si>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</si>
  <si>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</si>
  <si>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</si>
  <si>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</si>
  <si>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</si>
  <si>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</si>
  <si>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</si>
  <si>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</si>
  <si>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</si>
  <si>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</si>
  <si>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</si>
  <si>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</si>
  <si>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</si>
  <si>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</si>
  <si>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</si>
  <si>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</si>
  <si>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</si>
  <si>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</si>
  <si>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</si>
  <si>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</si>
  <si>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</si>
  <si>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</si>
  <si>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</si>
  <si>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</si>
  <si>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</si>
  <si>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</si>
  <si>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</si>
  <si>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</si>
  <si>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</si>
  <si>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</si>
  <si>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</si>
  <si>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</si>
  <si>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</si>
  <si>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</si>
  <si>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</si>
  <si>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</si>
  <si>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</si>
  <si>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</si>
  <si>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</si>
  <si>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</si>
  <si>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</si>
  <si>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</si>
  <si>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</si>
  <si>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</si>
  <si>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</si>
  <si>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</si>
  <si>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</si>
  <si>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</si>
  <si>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</si>
  <si>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</si>
  <si>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</si>
  <si>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</si>
  <si>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</si>
  <si>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</si>
  <si>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</si>
  <si>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</si>
  <si>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</si>
  <si>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</si>
  <si>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</si>
  <si>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</si>
  <si>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</si>
  <si>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</si>
  <si>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</si>
  <si>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</si>
  <si>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</si>
  <si>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</si>
  <si>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</si>
  <si>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</si>
  <si>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</si>
  <si>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</si>
  <si>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</si>
  <si>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</si>
  <si>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</si>
  <si>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</si>
  <si>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</si>
  <si>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</si>
  <si>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</si>
  <si>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</si>
  <si>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</si>
  <si>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</si>
  <si>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</si>
  <si>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</si>
  <si>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</si>
  <si>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</si>
  <si>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</si>
  <si>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</si>
  <si>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</si>
  <si>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</si>
  <si>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</si>
  <si>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</si>
  <si>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</si>
  <si>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</si>
  <si>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</si>
  <si>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</si>
  <si>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</si>
  <si>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</si>
  <si>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</si>
  <si>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</si>
  <si>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</si>
  <si>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</si>
  <si>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</si>
  <si>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</si>
  <si>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</si>
  <si>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</si>
  <si>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</si>
  <si>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</si>
  <si>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</si>
  <si>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</si>
  <si>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</si>
  <si>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</si>
  <si>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</si>
  <si>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</si>
  <si>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</si>
  <si>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</si>
  <si>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</si>
  <si>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</si>
  <si>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</si>
  <si>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</si>
  <si>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</si>
  <si>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</si>
  <si>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</si>
  <si>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</si>
  <si>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</si>
  <si>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</si>
  <si>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</si>
  <si>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</si>
  <si>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</si>
  <si>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</si>
  <si>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</si>
  <si>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</si>
  <si>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</si>
  <si>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</si>
  <si>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</si>
  <si>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</si>
  <si>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</si>
  <si>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</si>
  <si>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</si>
  <si>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</si>
  <si>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</si>
  <si>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</si>
  <si>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</si>
  <si>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</si>
  <si>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</si>
  <si>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</si>
  <si>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</si>
  <si>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</si>
  <si>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</si>
  <si>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</si>
  <si>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</si>
  <si>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</si>
  <si>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</si>
  <si>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</si>
  <si>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</si>
  <si>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</si>
  <si>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</si>
  <si>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</si>
  <si>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</si>
  <si>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</si>
  <si>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</si>
  <si>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</si>
  <si>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</si>
  <si>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</si>
  <si>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</si>
  <si>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</si>
  <si>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</si>
  <si>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</si>
  <si>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</si>
  <si>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</si>
  <si>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</si>
  <si>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</si>
  <si>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</si>
  <si>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</si>
  <si>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</si>
  <si>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</si>
  <si>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</si>
  <si>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</si>
  <si>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</si>
  <si>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</si>
  <si>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</si>
  <si>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</si>
  <si>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</si>
  <si>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</si>
  <si>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</si>
  <si>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</si>
  <si>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</si>
  <si>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</si>
  <si>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</si>
  <si>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</si>
  <si>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</si>
  <si>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</si>
  <si>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</si>
  <si>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</si>
  <si>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</si>
  <si>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</si>
  <si>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</si>
  <si>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</si>
  <si>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</si>
  <si>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</si>
  <si>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</si>
  <si>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</si>
  <si>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</si>
  <si>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</si>
  <si>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</si>
  <si>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</si>
  <si>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</si>
  <si>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</si>
  <si>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</si>
  <si>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</si>
  <si>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</si>
  <si>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</si>
  <si>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</si>
  <si>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</si>
  <si>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</si>
  <si>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</si>
  <si>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</si>
  <si>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</si>
  <si>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</si>
  <si>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</si>
  <si>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</si>
  <si>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</si>
  <si>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</si>
  <si>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</si>
  <si>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</si>
  <si>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</si>
  <si>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</si>
  <si>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</si>
  <si>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</si>
  <si>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</si>
  <si>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</si>
  <si>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</si>
  <si>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</si>
  <si>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</si>
  <si>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</si>
  <si>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</si>
  <si>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</si>
  <si>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</si>
  <si>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</si>
  <si>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</si>
  <si>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</si>
  <si>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</si>
  <si>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</si>
  <si>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</si>
  <si>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</si>
  <si>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</si>
  <si>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</si>
  <si>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</si>
  <si>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</si>
  <si>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</si>
  <si>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</si>
  <si>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</si>
  <si>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</si>
  <si>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</si>
  <si>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</si>
  <si>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</si>
  <si>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</si>
  <si>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</si>
  <si>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</si>
  <si>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</si>
  <si>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</si>
  <si>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</si>
  <si>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</si>
  <si>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</si>
  <si>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</si>
  <si>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</si>
  <si>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</si>
  <si>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</si>
  <si>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</si>
  <si>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</si>
  <si>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</si>
  <si>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</si>
  <si>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</si>
  <si>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</si>
  <si>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</si>
  <si>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</si>
  <si>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</si>
  <si>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</si>
  <si>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</si>
  <si>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</si>
  <si>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</si>
  <si>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</si>
  <si>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</si>
  <si>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</si>
  <si>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</si>
  <si>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</si>
  <si>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</si>
  <si>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</si>
  <si>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</si>
  <si>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</si>
  <si>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</si>
  <si>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</si>
  <si>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</si>
  <si>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</si>
  <si>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</si>
  <si>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</si>
  <si>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</si>
  <si>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</si>
  <si>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</si>
  <si>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</si>
  <si>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</si>
  <si>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</si>
  <si>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</si>
  <si>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</si>
  <si>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</si>
  <si>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</si>
  <si>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</si>
  <si>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</si>
  <si>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</si>
  <si>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</si>
  <si>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</si>
  <si>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</si>
  <si>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</si>
  <si>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</si>
  <si>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</si>
  <si>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</si>
  <si>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</si>
  <si>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</si>
  <si>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</si>
  <si>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</si>
  <si>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</si>
  <si>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</si>
  <si>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</si>
  <si>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</si>
  <si>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</si>
  <si>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</si>
  <si>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</si>
  <si>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</si>
  <si>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</si>
  <si>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</si>
  <si>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</si>
  <si>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</si>
  <si>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</si>
  <si>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</si>
  <si>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</si>
  <si>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</si>
  <si>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</si>
  <si>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</si>
  <si>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</si>
  <si>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</si>
  <si>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</si>
  <si>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</si>
  <si>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</si>
  <si>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</si>
  <si>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</si>
  <si>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</si>
  <si>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</si>
  <si>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</si>
  <si>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</si>
  <si>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</si>
  <si>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</si>
  <si>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</si>
  <si>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</si>
  <si>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</si>
  <si>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</si>
  <si>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</si>
  <si>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</si>
  <si>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</si>
  <si>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</si>
  <si>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</si>
  <si>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</si>
  <si>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</si>
  <si>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</si>
  <si>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</si>
  <si>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</si>
  <si>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</si>
  <si>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</si>
  <si>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</si>
  <si>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</si>
  <si>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</si>
  <si>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</si>
  <si>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</si>
  <si>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</si>
  <si>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</si>
  <si>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</si>
  <si>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</si>
  <si>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</si>
  <si>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</si>
  <si>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</si>
  <si>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</si>
  <si>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</si>
  <si>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</si>
  <si>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</si>
  <si>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</si>
  <si>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</si>
  <si>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</si>
  <si>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</si>
  <si>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</si>
  <si>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</si>
  <si>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</si>
  <si>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</si>
  <si>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</si>
  <si>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</si>
  <si>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</si>
  <si>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</si>
  <si>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</si>
  <si>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</si>
  <si>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</si>
  <si>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</si>
  <si>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</si>
  <si>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</si>
  <si>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</si>
  <si>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</si>
  <si>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</si>
  <si>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</si>
  <si>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</si>
  <si>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</si>
  <si>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</si>
  <si>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</si>
  <si>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</si>
  <si>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</si>
  <si>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</si>
  <si>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</si>
  <si>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</si>
  <si>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</si>
  <si>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</si>
  <si>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</si>
  <si>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</si>
  <si>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</si>
  <si>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</si>
  <si>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</si>
  <si>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</si>
  <si>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</si>
  <si>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</si>
  <si>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</si>
  <si>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</si>
  <si>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</si>
  <si>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</si>
  <si>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</si>
  <si>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</si>
  <si>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</si>
  <si>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</si>
  <si>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</si>
  <si>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</si>
  <si>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</si>
  <si>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</si>
  <si>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</si>
  <si>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</si>
  <si>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</si>
  <si>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</si>
  <si>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</si>
  <si>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</si>
  <si>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</si>
  <si>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</si>
  <si>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</si>
  <si>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</si>
  <si>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</si>
  <si>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</si>
  <si>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</si>
  <si>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</si>
  <si>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</si>
  <si>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</si>
  <si>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</si>
  <si>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</si>
  <si>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</si>
  <si>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</si>
  <si>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</si>
  <si>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</si>
  <si>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</si>
  <si>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</si>
  <si>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</si>
  <si>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</si>
  <si>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</si>
  <si>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</si>
  <si>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</si>
  <si>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</si>
  <si>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</si>
  <si>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</si>
  <si>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</si>
  <si>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</si>
  <si>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</si>
  <si>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</si>
  <si>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</si>
  <si>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</si>
  <si>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</si>
  <si>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</si>
  <si>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</si>
  <si>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</si>
  <si>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</si>
  <si>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</si>
  <si>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</si>
  <si>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</si>
  <si>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</si>
  <si>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</si>
  <si>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</si>
  <si>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</si>
  <si>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</si>
  <si>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</si>
  <si>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</si>
  <si>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</si>
  <si>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</si>
  <si>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</si>
  <si>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</si>
  <si>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</si>
  <si>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</si>
  <si>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</si>
  <si>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</si>
  <si>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</si>
  <si>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</si>
  <si>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</si>
  <si>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</si>
  <si>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</si>
  <si>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</si>
  <si>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</si>
  <si>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</si>
  <si>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</si>
  <si>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</si>
  <si>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</si>
  <si>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</si>
  <si>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</si>
  <si>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</si>
  <si>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</si>
  <si>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</si>
  <si>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</si>
  <si>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</si>
  <si>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</si>
  <si>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</si>
  <si>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</si>
  <si>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</si>
  <si>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</si>
  <si>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</si>
  <si>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</si>
  <si>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</si>
  <si>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</si>
  <si>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</si>
  <si>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</si>
  <si>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</si>
  <si>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</si>
  <si>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</si>
  <si>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</si>
  <si>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</si>
  <si>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</si>
  <si>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</si>
  <si>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</si>
  <si>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</si>
  <si>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</si>
  <si>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</si>
  <si>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</si>
  <si>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</si>
  <si>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</si>
  <si>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</si>
  <si>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</si>
  <si>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</si>
  <si>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</si>
  <si>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</si>
  <si>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</si>
  <si>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</si>
  <si>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</si>
  <si>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</si>
  <si>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</si>
  <si>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</si>
  <si>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</si>
  <si>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</si>
  <si>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</si>
  <si>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</si>
  <si>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</si>
  <si>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</si>
  <si>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</si>
  <si>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</si>
  <si>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</si>
  <si>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</si>
  <si>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</si>
  <si>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</si>
  <si>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</si>
  <si>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</si>
  <si>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</si>
  <si>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</si>
  <si>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</si>
  <si>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</si>
  <si>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</si>
  <si>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</si>
  <si>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</si>
  <si>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</si>
  <si>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</si>
  <si>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</si>
  <si>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</si>
  <si>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</si>
  <si>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</si>
  <si>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</si>
  <si>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</si>
  <si>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</si>
  <si>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</si>
  <si>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</si>
  <si>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</si>
  <si>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</si>
  <si>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</si>
  <si>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</si>
  <si>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</si>
  <si>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</si>
  <si>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</si>
  <si>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</si>
  <si>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</si>
  <si>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</si>
  <si>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</si>
  <si>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</si>
  <si>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</si>
  <si>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</si>
  <si>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</si>
  <si>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</si>
  <si>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</si>
  <si>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</si>
  <si>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</si>
  <si>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</si>
  <si>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</si>
  <si>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</si>
  <si>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</si>
  <si>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</si>
  <si>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</si>
  <si>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</si>
  <si>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</si>
  <si>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</si>
  <si>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</si>
  <si>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</si>
  <si>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</si>
  <si>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</si>
  <si>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</si>
  <si>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</si>
  <si>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</si>
  <si>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</si>
  <si>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</si>
  <si>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</si>
  <si>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</si>
  <si>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</si>
  <si>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</si>
  <si>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</si>
  <si>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</si>
  <si>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</si>
  <si>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</si>
  <si>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</si>
  <si>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</si>
  <si>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</si>
  <si>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</si>
  <si>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</si>
  <si>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</si>
  <si>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</si>
  <si>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</si>
  <si>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</si>
  <si>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</si>
  <si>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</si>
  <si>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</si>
  <si>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</si>
  <si>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</si>
  <si>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</si>
  <si>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</si>
  <si>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</si>
  <si>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</si>
  <si>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</si>
  <si>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</si>
  <si>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</si>
  <si>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</si>
  <si>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</si>
  <si>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</si>
  <si>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</si>
  <si>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</si>
  <si>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</si>
  <si>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</si>
  <si>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</si>
  <si>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</si>
  <si>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</si>
  <si>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</si>
  <si>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</si>
  <si>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</si>
  <si>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</si>
  <si>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</si>
  <si>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</si>
  <si>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</si>
  <si>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</si>
  <si>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</si>
  <si>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</si>
  <si>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</si>
  <si>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</si>
  <si>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</si>
  <si>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</si>
  <si>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</si>
  <si>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</si>
  <si>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</si>
  <si>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</si>
  <si>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</si>
  <si>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</si>
  <si>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</si>
  <si>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</si>
  <si>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</si>
  <si>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</si>
  <si>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</si>
  <si>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</si>
  <si>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</si>
  <si>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</si>
  <si>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</si>
  <si>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</si>
  <si>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</si>
  <si>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</si>
  <si>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</si>
  <si>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</si>
  <si>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</si>
  <si>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</si>
  <si>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</si>
  <si>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</si>
  <si>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</si>
  <si>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</si>
  <si>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</si>
  <si>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</si>
  <si>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</si>
  <si>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</si>
  <si>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</si>
  <si>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</si>
  <si>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</si>
  <si>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</si>
  <si>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</si>
  <si>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</si>
  <si>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</si>
  <si>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</si>
  <si>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</si>
  <si>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</si>
  <si>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</si>
  <si>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</si>
  <si>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</si>
  <si>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</si>
  <si>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</si>
  <si>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</si>
  <si>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</si>
  <si>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</si>
  <si>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</si>
  <si>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</si>
  <si>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</si>
  <si>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</si>
  <si>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</si>
  <si>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</si>
  <si>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</si>
  <si>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</si>
  <si>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</si>
  <si>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</si>
  <si>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</si>
  <si>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</si>
  <si>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</si>
  <si>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</si>
  <si>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</si>
  <si>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</si>
  <si>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</si>
  <si>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</si>
  <si>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</si>
  <si>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</si>
  <si>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</si>
  <si>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</si>
  <si>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</si>
  <si>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</si>
  <si>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</si>
  <si>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</si>
  <si>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</si>
  <si>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</si>
  <si>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</si>
  <si>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</si>
  <si>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</si>
  <si>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</si>
  <si>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</si>
  <si>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</si>
  <si>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</si>
  <si>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</si>
  <si>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</si>
  <si>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</si>
  <si>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</si>
  <si>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</si>
  <si>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</si>
  <si>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</si>
  <si>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</si>
  <si>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</si>
  <si>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</si>
  <si>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</si>
  <si>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</si>
  <si>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</si>
  <si>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</si>
  <si>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</si>
  <si>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</si>
  <si>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</si>
  <si>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</si>
  <si>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</si>
  <si>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</si>
  <si>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</si>
  <si>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</si>
  <si>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</si>
  <si>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</si>
  <si>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</si>
  <si>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</si>
  <si>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</si>
  <si>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</si>
  <si>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</si>
  <si>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</si>
  <si>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</si>
  <si>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</si>
  <si>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</si>
  <si>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</si>
  <si>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</si>
  <si>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</si>
  <si>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</si>
  <si>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</si>
  <si>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</si>
  <si>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</si>
  <si>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</si>
  <si>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</si>
  <si>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</si>
  <si>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</si>
  <si>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</si>
  <si>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</si>
  <si>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</si>
  <si>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</si>
  <si>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</si>
  <si>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</si>
  <si>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</si>
  <si>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</si>
  <si>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</si>
  <si>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</si>
  <si>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</si>
  <si>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</si>
  <si>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</si>
  <si>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</si>
  <si>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</si>
  <si>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</si>
  <si>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</si>
  <si>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</si>
  <si>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</si>
  <si>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</si>
  <si>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</si>
  <si>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</si>
  <si>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</si>
  <si>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</si>
  <si>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</si>
  <si>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</si>
  <si>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</si>
  <si>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</si>
  <si>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</si>
  <si>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</si>
  <si>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</si>
  <si>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</si>
  <si>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</si>
  <si>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</si>
  <si>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</si>
  <si>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</si>
  <si>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</si>
  <si>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</si>
  <si>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</si>
  <si>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</si>
  <si>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</si>
  <si>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</si>
  <si>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</si>
  <si>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</si>
  <si>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</si>
  <si>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</si>
  <si>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</si>
  <si>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</si>
  <si>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</si>
  <si>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</si>
  <si>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</si>
  <si>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</si>
  <si>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</si>
  <si>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</si>
  <si>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</si>
  <si>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</si>
  <si>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</si>
  <si>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</si>
  <si>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</si>
  <si>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</si>
  <si>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</si>
  <si>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</si>
  <si>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</si>
  <si>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</si>
  <si>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</si>
  <si>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</si>
  <si>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</si>
  <si>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</si>
  <si>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</si>
  <si>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</si>
  <si>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</si>
  <si>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</si>
  <si>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</si>
  <si>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</si>
  <si>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</si>
  <si>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</si>
  <si>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</si>
  <si>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</si>
  <si>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</si>
  <si>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</si>
  <si>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</si>
  <si>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</si>
  <si>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</si>
  <si>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</si>
  <si>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</si>
  <si>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</si>
  <si>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</si>
  <si>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</si>
  <si>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</si>
  <si>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</si>
  <si>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</si>
  <si>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</si>
  <si>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</si>
  <si>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</si>
  <si>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</si>
  <si>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</si>
  <si>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</si>
  <si>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</si>
  <si>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</si>
  <si>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</si>
  <si>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</si>
  <si>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</si>
  <si>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</si>
  <si>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</si>
  <si>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</si>
  <si>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</si>
  <si>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</si>
  <si>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</si>
  <si>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</si>
  <si>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</si>
  <si>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</si>
  <si>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</si>
  <si>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</si>
  <si>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</si>
  <si>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</si>
  <si>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</si>
  <si>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</si>
  <si>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</si>
  <si>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</si>
  <si>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</si>
  <si>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</si>
  <si>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</si>
  <si>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</si>
  <si>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</si>
  <si>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</si>
  <si>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</si>
  <si>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</si>
  <si>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</si>
  <si>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</si>
  <si>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</si>
  <si>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</si>
  <si>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</si>
  <si>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</si>
  <si>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</si>
  <si>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</si>
  <si>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</si>
  <si>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</si>
  <si>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</si>
  <si>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</si>
  <si>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</si>
  <si>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</si>
  <si>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</si>
  <si>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</si>
  <si>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</si>
  <si>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</si>
  <si>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</si>
  <si>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</si>
  <si>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</si>
  <si>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</si>
  <si>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</si>
  <si>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</si>
  <si>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</si>
  <si>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</si>
  <si>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</si>
  <si>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</si>
  <si>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</si>
  <si>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</si>
  <si>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</si>
  <si>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</si>
  <si>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</si>
  <si>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</si>
  <si>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</si>
  <si>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</si>
  <si>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</si>
  <si>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</si>
  <si>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</si>
  <si>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</si>
  <si>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</si>
  <si>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</si>
  <si>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</si>
  <si>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</si>
  <si>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</si>
  <si>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</si>
  <si>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</si>
  <si>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</si>
  <si>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</si>
  <si>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</si>
  <si>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</si>
  <si>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</si>
  <si>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</si>
  <si>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</si>
  <si>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</si>
  <si>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</si>
  <si>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</si>
  <si>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</si>
  <si>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</si>
  <si>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</si>
  <si>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</si>
  <si>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</si>
  <si>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</si>
  <si>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</si>
  <si>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</si>
  <si>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</si>
  <si>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</si>
  <si>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</si>
  <si>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</si>
  <si>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</si>
  <si>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</si>
  <si>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</si>
  <si>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</si>
  <si>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</si>
  <si>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</si>
  <si>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</si>
  <si>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</si>
  <si>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</si>
  <si>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</si>
  <si>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</si>
  <si>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</si>
  <si>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</si>
  <si>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</si>
  <si>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</si>
  <si>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</si>
  <si>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</si>
  <si>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</si>
  <si>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</si>
  <si>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</si>
  <si>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</si>
  <si>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</si>
  <si>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</si>
  <si>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</si>
  <si>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</si>
  <si>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</si>
  <si>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</si>
  <si>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</si>
  <si>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</si>
  <si>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</si>
  <si>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</si>
  <si>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</si>
  <si>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</si>
  <si>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</si>
  <si>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</si>
  <si>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</si>
  <si>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</si>
  <si>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</si>
  <si>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</si>
  <si>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</si>
  <si>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</si>
  <si>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</si>
  <si>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</si>
  <si>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</si>
  <si>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</si>
  <si>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</si>
  <si>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</si>
  <si>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</si>
  <si>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</si>
  <si>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</si>
  <si>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</si>
  <si>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</si>
  <si>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</si>
  <si>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</si>
  <si>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</si>
  <si>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</si>
  <si>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</si>
  <si>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</si>
  <si>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</si>
  <si>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</si>
  <si>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</si>
  <si>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</si>
  <si>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</si>
  <si>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</si>
  <si>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</si>
  <si>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</si>
  <si>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</si>
  <si>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</si>
  <si>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</si>
  <si>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</si>
  <si>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</si>
  <si>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</si>
  <si>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</si>
  <si>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</si>
  <si>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</si>
  <si>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</si>
  <si>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</si>
  <si>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</si>
  <si>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</si>
  <si>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</si>
  <si>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</si>
  <si>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</si>
  <si>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</si>
  <si>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</si>
  <si>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</si>
  <si>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</si>
  <si>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</si>
  <si>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</si>
  <si>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</si>
  <si>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</si>
  <si>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</si>
  <si>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</si>
  <si>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</si>
  <si>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</si>
  <si>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</si>
  <si>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</si>
  <si>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</si>
  <si>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</si>
  <si>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</si>
  <si>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</si>
  <si>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</si>
  <si>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</si>
  <si>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</si>
  <si>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</si>
  <si>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</si>
  <si>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</si>
  <si>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</si>
  <si>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</si>
  <si>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</si>
  <si>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</si>
  <si>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</si>
  <si>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</si>
  <si>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</si>
  <si>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</si>
  <si>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</si>
  <si>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</si>
  <si>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</si>
  <si>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</si>
  <si>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</si>
  <si>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</si>
  <si>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</si>
  <si>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</si>
  <si>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</si>
  <si>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</si>
  <si>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</si>
  <si>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</si>
  <si>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</si>
  <si>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</si>
  <si>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</si>
  <si>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</si>
  <si>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</si>
  <si>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</si>
  <si>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</si>
  <si>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</si>
  <si>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</si>
  <si>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</si>
  <si>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</si>
  <si>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</si>
  <si>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</si>
  <si>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</si>
  <si>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</si>
  <si>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</si>
  <si>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</si>
  <si>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</si>
  <si>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</si>
  <si>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</si>
  <si>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</si>
  <si>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</si>
  <si>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</si>
  <si>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</si>
  <si>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</si>
  <si>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</si>
  <si>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</si>
  <si>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</si>
  <si>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</si>
  <si>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</si>
  <si>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</si>
  <si>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</si>
  <si>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</si>
  <si>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</si>
  <si>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</si>
  <si>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</si>
  <si>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</si>
  <si>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</si>
  <si>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</si>
  <si>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</si>
  <si>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</si>
  <si>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</si>
  <si>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</si>
  <si>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</si>
  <si>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</si>
  <si>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</si>
  <si>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</si>
  <si>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</si>
  <si>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</si>
  <si>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</si>
  <si>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</si>
  <si>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</si>
  <si>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</si>
  <si>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</si>
  <si>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</si>
  <si>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</si>
  <si>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</si>
  <si>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</si>
  <si>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</si>
  <si>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</si>
  <si>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</si>
  <si>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</si>
  <si>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</si>
  <si>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</si>
  <si>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</si>
  <si>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</si>
  <si>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</si>
  <si>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</si>
  <si>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</si>
  <si>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</si>
  <si>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</si>
  <si>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</si>
  <si>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</si>
  <si>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</si>
  <si>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</si>
  <si>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</si>
  <si>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</si>
  <si>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</si>
  <si>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</si>
  <si>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</si>
  <si>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</si>
  <si>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</si>
  <si>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</si>
  <si>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</si>
  <si>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</si>
  <si>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</si>
  <si>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</si>
  <si>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</si>
  <si>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</si>
  <si>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</si>
  <si>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</si>
  <si>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</si>
  <si>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</si>
  <si>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</si>
  <si>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</si>
  <si>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</si>
  <si>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</si>
  <si>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</si>
  <si>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</si>
  <si>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</si>
  <si>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</si>
  <si>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</si>
  <si>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</si>
  <si>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</si>
  <si>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</si>
  <si>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</si>
  <si>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</si>
  <si>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</si>
  <si>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</si>
  <si>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</si>
  <si>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</si>
  <si>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</si>
  <si>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</si>
  <si>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</si>
  <si>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</si>
  <si>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</si>
  <si>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</si>
  <si>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</si>
  <si>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</si>
  <si>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</si>
  <si>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</si>
  <si>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</si>
  <si>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</si>
  <si>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</si>
  <si>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</si>
  <si>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</si>
  <si>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</si>
  <si>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</si>
  <si>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</si>
  <si>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</si>
  <si>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</si>
  <si>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</si>
  <si>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</si>
  <si>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</si>
  <si>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</si>
  <si>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</si>
  <si>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</si>
  <si>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</si>
  <si>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</si>
  <si>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</si>
  <si>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</si>
  <si>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</si>
  <si>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</si>
  <si>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</si>
  <si>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</si>
  <si>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</si>
  <si>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</si>
  <si>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</si>
  <si>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</si>
  <si>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</si>
  <si>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</si>
  <si>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</si>
  <si>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</si>
  <si>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</si>
  <si>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</si>
  <si>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</si>
  <si>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</si>
  <si>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</si>
  <si>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</si>
  <si>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</si>
  <si>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</si>
  <si>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</si>
  <si>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</si>
  <si>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</si>
  <si>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</si>
  <si>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</si>
  <si>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</si>
  <si>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</si>
  <si>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</si>
  <si>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</si>
  <si>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</si>
  <si>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</si>
  <si>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</si>
  <si>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</si>
  <si>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</si>
  <si>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</si>
  <si>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</si>
  <si>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</si>
  <si>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</si>
  <si>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</si>
  <si>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</si>
  <si>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</si>
  <si>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</si>
  <si>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</si>
  <si>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</si>
  <si>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</si>
  <si>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</si>
  <si>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</si>
  <si>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</si>
  <si>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</si>
  <si>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</si>
  <si>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</si>
  <si>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</si>
  <si>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</si>
  <si>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</si>
  <si>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</si>
  <si>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</si>
  <si>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</si>
  <si>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</si>
  <si>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</si>
  <si>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</si>
  <si>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</si>
  <si>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</si>
  <si>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</si>
  <si>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</si>
  <si>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</si>
  <si>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</si>
  <si>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</si>
  <si>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</si>
  <si>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</si>
  <si>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</si>
  <si>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</si>
  <si>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</si>
  <si>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</si>
  <si>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</si>
  <si>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</si>
  <si>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</si>
  <si>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</si>
  <si>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</si>
  <si>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</si>
  <si>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</si>
  <si>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</si>
  <si>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</si>
  <si>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</si>
  <si>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</si>
  <si>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</si>
  <si>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</si>
  <si>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</si>
  <si>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</si>
  <si>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</si>
  <si>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</si>
  <si>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</si>
  <si>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</si>
  <si>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</si>
  <si>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</si>
  <si>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</si>
  <si>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</si>
  <si>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</si>
  <si>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</si>
  <si>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</si>
  <si>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</si>
  <si>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</si>
  <si>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</si>
  <si>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</si>
  <si>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</si>
  <si>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</si>
  <si>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</si>
  <si>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</si>
  <si>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</si>
  <si>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</si>
  <si>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</si>
  <si>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</si>
  <si>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</si>
  <si>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</si>
  <si>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</si>
  <si>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</si>
  <si>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</si>
  <si>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</si>
  <si>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</si>
  <si>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</si>
  <si>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</si>
  <si>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</si>
  <si>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</si>
  <si>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</si>
  <si>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</si>
  <si>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</si>
  <si>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</si>
  <si>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</si>
  <si>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</si>
  <si>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</si>
  <si>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</si>
  <si>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</si>
  <si>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</si>
  <si>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</si>
  <si>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</si>
  <si>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</si>
  <si>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</si>
  <si>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</si>
  <si>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</si>
  <si>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</si>
  <si>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</si>
  <si>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</si>
  <si>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</si>
  <si>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</si>
  <si>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</si>
  <si>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</si>
  <si>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</si>
  <si>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</si>
  <si>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</si>
  <si>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</si>
  <si>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</si>
  <si>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</si>
  <si>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</si>
  <si>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</si>
  <si>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</si>
  <si>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</si>
  <si>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</si>
  <si>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</si>
  <si>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</si>
  <si>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</si>
  <si>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</si>
  <si>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</si>
  <si>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</si>
  <si>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</si>
  <si>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</si>
  <si>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</si>
  <si>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</si>
  <si>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</si>
  <si>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</si>
  <si>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</si>
  <si>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</si>
  <si>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</si>
  <si>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</si>
  <si>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</si>
  <si>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</si>
  <si>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</si>
  <si>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</si>
  <si>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</si>
  <si>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</si>
  <si>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</si>
  <si>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</si>
  <si>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</si>
  <si>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</si>
  <si>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</si>
  <si>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</si>
  <si>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</si>
  <si>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</si>
  <si>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</si>
  <si>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</si>
  <si>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</si>
  <si>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</si>
  <si>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</si>
  <si>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</si>
  <si>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</si>
  <si>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</si>
  <si>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</si>
  <si>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</si>
  <si>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</si>
  <si>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</si>
  <si>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</si>
  <si>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</si>
  <si>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</si>
  <si>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</si>
  <si>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</si>
  <si>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</si>
  <si>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</si>
  <si>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</si>
  <si>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</si>
  <si>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</si>
  <si>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</si>
  <si>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</si>
  <si>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</si>
  <si>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</si>
  <si>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</si>
  <si>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</si>
  <si>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</si>
  <si>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</si>
  <si>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</si>
  <si>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</si>
  <si>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</si>
  <si>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</si>
  <si>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</si>
  <si>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</si>
  <si>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</si>
  <si>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</si>
  <si>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</si>
  <si>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</si>
  <si>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</si>
  <si>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</si>
  <si>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</si>
  <si>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</si>
  <si>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</si>
  <si>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</si>
  <si>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</si>
  <si>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</si>
  <si>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</si>
  <si>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</si>
  <si>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</si>
  <si>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</si>
  <si>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</si>
  <si>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</si>
  <si>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</si>
  <si>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</si>
  <si>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</si>
  <si>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</si>
  <si>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</si>
  <si>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</si>
  <si>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</si>
  <si>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</si>
  <si>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</si>
  <si>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</si>
  <si>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</si>
  <si>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</si>
  <si>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</si>
  <si>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</si>
  <si>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</si>
  <si>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</si>
  <si>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</si>
  <si>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</si>
  <si>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</si>
  <si>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</si>
  <si>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</si>
  <si>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</si>
  <si>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</si>
  <si>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</si>
  <si>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</si>
  <si>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</si>
  <si>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</si>
  <si>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</si>
  <si>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</si>
  <si>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</si>
  <si>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</si>
  <si>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</si>
  <si>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</si>
  <si>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</si>
  <si>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</si>
  <si>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</si>
  <si>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</si>
  <si>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</si>
  <si>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</si>
  <si>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</si>
  <si>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</si>
  <si>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</si>
  <si>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</si>
  <si>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</si>
  <si>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</si>
  <si>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</si>
  <si>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</si>
  <si>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</si>
  <si>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</si>
  <si>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</si>
  <si>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</si>
  <si>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</si>
  <si>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</si>
  <si>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</si>
  <si>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</si>
  <si>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</si>
  <si>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</si>
  <si>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</si>
  <si>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</si>
  <si>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</si>
  <si>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</si>
  <si>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</si>
  <si>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</si>
  <si>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</si>
  <si>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</si>
  <si>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</si>
  <si>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</si>
  <si>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</si>
  <si>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</si>
  <si>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</si>
  <si>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</si>
  <si>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</si>
  <si>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</si>
  <si>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</si>
  <si>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</si>
  <si>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</si>
  <si>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</si>
  <si>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</si>
  <si>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</si>
  <si>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</si>
  <si>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</si>
  <si>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</si>
  <si>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</si>
  <si>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</si>
  <si>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</si>
  <si>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</si>
  <si>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</si>
  <si>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</si>
  <si>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</si>
  <si>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</si>
  <si>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</si>
  <si>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</si>
  <si>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</si>
  <si>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</si>
  <si>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</si>
  <si>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</si>
  <si>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</si>
  <si>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</si>
  <si>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</si>
  <si>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</si>
  <si>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</si>
  <si>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</si>
  <si>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</si>
  <si>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</si>
  <si>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</si>
  <si>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</si>
  <si>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</si>
  <si>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</si>
  <si>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</si>
  <si>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</si>
  <si>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</si>
  <si>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</si>
  <si>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</si>
  <si>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</si>
  <si>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</si>
  <si>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</si>
  <si>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</si>
  <si>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</si>
  <si>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</si>
  <si>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</si>
  <si>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</si>
  <si>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</si>
  <si>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</si>
  <si>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</si>
  <si>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</si>
  <si>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</si>
  <si>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</si>
  <si>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</si>
  <si>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</si>
  <si>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</si>
  <si>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</si>
  <si>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</si>
  <si>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</si>
  <si>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</si>
  <si>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</si>
  <si>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</si>
  <si>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</si>
  <si>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</si>
  <si>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</si>
  <si>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</si>
  <si>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</si>
  <si>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</si>
  <si>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</si>
  <si>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</si>
  <si>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</si>
  <si>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</si>
  <si>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</si>
  <si>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</si>
  <si>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</si>
  <si>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</si>
  <si>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</si>
  <si>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</si>
  <si>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</si>
  <si>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</si>
  <si>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</si>
  <si>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</si>
  <si>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</si>
  <si>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</si>
  <si>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</si>
  <si>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</si>
  <si>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</si>
  <si>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</si>
  <si>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</si>
  <si>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</si>
  <si>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</si>
  <si>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</si>
  <si>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</si>
  <si>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</si>
  <si>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</si>
  <si>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</si>
  <si>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</si>
  <si>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</si>
  <si>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</si>
  <si>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</si>
  <si>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</si>
  <si>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</si>
  <si>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</si>
  <si>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</si>
  <si>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</si>
  <si>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</si>
  <si>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</si>
  <si>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</si>
  <si>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</si>
  <si>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</si>
  <si>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</si>
  <si>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</si>
  <si>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</si>
  <si>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</si>
  <si>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</si>
  <si>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</si>
  <si>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</si>
  <si>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</si>
  <si>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</si>
  <si>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</si>
  <si>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</si>
  <si>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</si>
  <si>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</si>
  <si>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</si>
  <si>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</si>
  <si>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</si>
  <si>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</si>
  <si>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</si>
  <si>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</si>
  <si>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</si>
  <si>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</si>
  <si>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</si>
  <si>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</si>
  <si>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</si>
  <si>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</si>
  <si>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</si>
  <si>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</si>
  <si>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</si>
  <si>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</si>
  <si>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</si>
  <si>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</si>
  <si>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</si>
  <si>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</si>
  <si>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</si>
  <si>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</si>
  <si>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</si>
  <si>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</si>
  <si>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</si>
  <si>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</si>
  <si>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</si>
  <si>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</si>
  <si>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</si>
  <si>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</si>
  <si>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</si>
  <si>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</si>
  <si>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</si>
  <si>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</si>
  <si>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</si>
  <si>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</si>
  <si>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</si>
  <si>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</si>
  <si>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</si>
  <si>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</si>
  <si>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</si>
  <si>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</si>
  <si>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</si>
  <si>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</si>
  <si>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</si>
  <si>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</si>
  <si>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</si>
  <si>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</si>
  <si>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</si>
  <si>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</si>
  <si>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</si>
  <si>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</si>
  <si>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</si>
  <si>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</si>
  <si>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</si>
  <si>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</si>
  <si>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</si>
  <si>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</si>
  <si>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</si>
  <si>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</si>
  <si>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</si>
  <si>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</si>
  <si>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</si>
  <si>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</si>
  <si>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</si>
  <si>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</si>
  <si>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</si>
  <si>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</si>
  <si>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</si>
  <si>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</si>
  <si>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</si>
  <si>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</si>
  <si>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</si>
  <si>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</si>
  <si>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</si>
  <si>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</si>
  <si>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</si>
  <si>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</si>
  <si>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</si>
  <si>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</si>
  <si>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</si>
  <si>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</si>
  <si>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</si>
  <si>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</si>
  <si>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</si>
  <si>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</si>
  <si>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</si>
  <si>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</si>
  <si>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</si>
  <si>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</si>
  <si>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</si>
  <si>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</si>
  <si>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</si>
  <si>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</si>
  <si>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</si>
  <si>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</si>
  <si>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</si>
  <si>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</si>
  <si>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</si>
  <si>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</si>
  <si>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</si>
  <si>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</si>
  <si>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</si>
  <si>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</si>
  <si>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</si>
  <si>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</si>
  <si>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</si>
  <si>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</si>
  <si>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</si>
  <si>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</si>
  <si>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</si>
  <si>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</si>
  <si>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</si>
  <si>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</si>
  <si>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</si>
  <si>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</si>
  <si>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</si>
  <si>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</si>
  <si>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</si>
  <si>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</si>
  <si>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</si>
  <si>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</si>
  <si>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</si>
  <si>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</si>
  <si>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</si>
  <si>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</si>
  <si>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</si>
  <si>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</si>
  <si>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</si>
  <si>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</si>
  <si>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</si>
  <si>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</si>
  <si>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</si>
  <si>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</si>
  <si>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</si>
  <si>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</si>
  <si>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</si>
  <si>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</si>
  <si>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</si>
  <si>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</si>
  <si>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</si>
  <si>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</si>
  <si>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</si>
  <si>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</si>
  <si>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</si>
  <si>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</si>
  <si>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</si>
  <si>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</si>
  <si>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</si>
  <si>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</si>
  <si>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</si>
  <si>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</si>
  <si>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</si>
  <si>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</si>
  <si>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</si>
  <si>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</si>
  <si>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</si>
  <si>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</si>
  <si>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</si>
  <si>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</si>
  <si>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</si>
  <si>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</si>
  <si>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</si>
  <si>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</si>
  <si>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</si>
  <si>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</si>
  <si>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</si>
  <si>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</si>
  <si>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</si>
  <si>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</si>
  <si>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</si>
  <si>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</si>
  <si>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</si>
  <si>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</si>
  <si>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</si>
  <si>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</si>
  <si>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</si>
  <si>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</si>
  <si>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</si>
  <si>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</si>
  <si>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</si>
  <si>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</si>
  <si>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</si>
  <si>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</si>
  <si>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</si>
  <si>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</si>
  <si>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</si>
  <si>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</si>
  <si>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</si>
  <si>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</si>
  <si>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</si>
  <si>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</si>
  <si>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</si>
  <si>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</si>
  <si>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</si>
  <si>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</si>
  <si>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</si>
  <si>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</si>
  <si>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</si>
  <si>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</si>
  <si>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</si>
  <si>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</si>
  <si>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</si>
  <si>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</si>
  <si>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</si>
  <si>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</si>
  <si>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</si>
  <si>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</si>
  <si>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</si>
  <si>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</si>
  <si>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</si>
  <si>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</si>
  <si>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</si>
  <si>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</si>
  <si>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</si>
  <si>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</si>
  <si>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</si>
  <si>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</si>
  <si>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</si>
  <si>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</si>
  <si>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</si>
  <si>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</si>
  <si>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</si>
  <si>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</si>
  <si>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</si>
  <si>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</si>
  <si>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</si>
  <si>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</si>
  <si>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</si>
  <si>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</si>
  <si>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</si>
  <si>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</si>
  <si>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</si>
  <si>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</si>
  <si>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</si>
  <si>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</si>
  <si>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</si>
  <si>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</si>
  <si>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</si>
  <si>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</si>
  <si>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</si>
  <si>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</si>
  <si>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</si>
  <si>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</si>
  <si>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</si>
  <si>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</si>
  <si>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</si>
  <si>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</si>
  <si>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</si>
  <si>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</si>
  <si>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</si>
  <si>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</si>
  <si>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</si>
  <si>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</si>
  <si>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</si>
  <si>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</si>
  <si>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</si>
  <si>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</si>
  <si>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</si>
  <si>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</si>
  <si>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</si>
  <si>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</si>
  <si>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</si>
  <si>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</si>
  <si>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</si>
  <si>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</si>
  <si>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</si>
  <si>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</si>
  <si>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</si>
  <si>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</si>
  <si>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</si>
  <si>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</si>
  <si>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</si>
  <si>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</si>
  <si>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</si>
  <si>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</si>
  <si>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</si>
  <si>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</si>
  <si>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</si>
  <si>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</si>
  <si>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</si>
  <si>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</si>
  <si>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</si>
  <si>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</si>
  <si>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</si>
  <si>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</si>
  <si>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</si>
  <si>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</si>
  <si>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</si>
  <si>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</si>
  <si>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</si>
  <si>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</si>
  <si>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</si>
  <si>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</si>
  <si>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</si>
  <si>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</si>
  <si>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</si>
  <si>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</si>
  <si>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</si>
  <si>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</si>
  <si>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</si>
  <si>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</si>
  <si>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</si>
  <si>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</si>
  <si>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</si>
  <si>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</si>
  <si>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</si>
  <si>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</si>
  <si>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</si>
  <si>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</si>
  <si>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</si>
  <si>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</si>
  <si>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</si>
  <si>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</si>
  <si>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</si>
  <si>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</si>
  <si>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</si>
  <si>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</si>
  <si>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</si>
  <si>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</si>
  <si>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</si>
  <si>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</si>
  <si>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</si>
  <si>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</si>
  <si>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</si>
  <si>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</si>
  <si>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</si>
  <si>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</si>
  <si>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</si>
  <si>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</si>
  <si>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</si>
  <si>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</si>
  <si>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</si>
  <si>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</si>
  <si>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</si>
  <si>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</si>
  <si>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</si>
  <si>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</si>
  <si>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</si>
  <si>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</si>
  <si>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</si>
  <si>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</si>
  <si>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</si>
  <si>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</si>
  <si>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</si>
  <si>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</si>
  <si>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</si>
  <si>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</si>
  <si>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</si>
  <si>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</si>
  <si>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</si>
  <si>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</si>
  <si>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</si>
  <si>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</si>
  <si>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</si>
  <si>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</si>
  <si>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</si>
  <si>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</si>
  <si>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</si>
  <si>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</si>
  <si>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</si>
  <si>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</si>
  <si>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</si>
  <si>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</si>
  <si>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</si>
  <si>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</si>
  <si>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</si>
  <si>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</si>
  <si>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</si>
  <si>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</si>
  <si>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</si>
  <si>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</si>
  <si>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</si>
  <si>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</si>
  <si>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</si>
  <si>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</si>
  <si>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</si>
  <si>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</si>
  <si>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</si>
  <si>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</si>
  <si>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</si>
  <si>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</si>
  <si>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</si>
  <si>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</si>
  <si>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</si>
  <si>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</si>
  <si>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</si>
  <si>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</si>
  <si>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</si>
  <si>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</si>
  <si>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</si>
  <si>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</si>
  <si>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</si>
  <si>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</si>
  <si>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</si>
  <si>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</si>
  <si>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</si>
  <si>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</si>
  <si>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</si>
  <si>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</si>
  <si>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</si>
  <si>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</si>
  <si>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</si>
  <si>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</si>
  <si>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</si>
  <si>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</si>
  <si>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</si>
  <si>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</si>
  <si>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</si>
  <si>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</si>
  <si>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</si>
  <si>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</si>
  <si>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</si>
  <si>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</si>
  <si>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</si>
  <si>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</si>
  <si>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</si>
  <si>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</si>
  <si>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</si>
  <si>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</si>
  <si>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</si>
  <si>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</si>
  <si>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</si>
  <si>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</si>
  <si>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</si>
  <si>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</si>
  <si>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</si>
  <si>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</si>
  <si>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</si>
  <si>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</si>
  <si>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</si>
  <si>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</si>
  <si>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</si>
  <si>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</si>
  <si>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</si>
  <si>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</si>
  <si>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</si>
  <si>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</si>
  <si>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</si>
  <si>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</si>
  <si>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</si>
  <si>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</si>
  <si>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</si>
  <si>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</si>
  <si>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</si>
  <si>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</si>
  <si>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</si>
  <si>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</si>
  <si>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</si>
  <si>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</si>
  <si>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</si>
  <si>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</si>
  <si>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</si>
  <si>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</si>
  <si>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</si>
  <si>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</si>
  <si>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</si>
  <si>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</si>
  <si>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</si>
  <si>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</si>
  <si>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</si>
  <si>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</si>
  <si>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</si>
  <si>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</si>
  <si>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</si>
  <si>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</si>
  <si>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</si>
  <si>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</si>
  <si>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</si>
  <si>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</si>
  <si>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</si>
  <si>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</si>
  <si>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</si>
  <si>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</si>
  <si>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</si>
  <si>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</si>
  <si>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</si>
  <si>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</si>
  <si>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</si>
  <si>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</si>
  <si>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</si>
  <si>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</si>
  <si>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</si>
  <si>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</si>
  <si>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</si>
  <si>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</si>
  <si>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</si>
  <si>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</si>
  <si>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</si>
  <si>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</si>
  <si>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</si>
  <si>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</si>
  <si>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</si>
  <si>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</si>
  <si>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</si>
  <si>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</si>
  <si>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</si>
  <si>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</si>
  <si>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</si>
  <si>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</si>
  <si>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</si>
  <si>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</si>
  <si>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</si>
  <si>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</si>
  <si>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</si>
  <si>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</si>
  <si>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</si>
  <si>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</si>
  <si>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</si>
  <si>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</si>
  <si>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</si>
  <si>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</si>
  <si>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</si>
  <si>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</si>
  <si>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</si>
  <si>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</si>
  <si>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</si>
  <si>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</si>
  <si>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</si>
  <si>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</si>
  <si>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</si>
  <si>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</si>
  <si>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</si>
  <si>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</si>
  <si>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</si>
  <si>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</si>
  <si>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</si>
  <si>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</si>
  <si>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</si>
  <si>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</si>
  <si>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</si>
  <si>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</si>
  <si>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</si>
  <si>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</si>
  <si>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</si>
  <si>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</si>
  <si>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</si>
  <si>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</si>
  <si>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</si>
  <si>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</si>
  <si>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</si>
  <si>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</si>
  <si>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</si>
  <si>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</si>
  <si>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</si>
  <si>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</si>
  <si>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</si>
  <si>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</si>
  <si>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</si>
  <si>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</si>
  <si>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</si>
  <si>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</si>
  <si>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</si>
  <si>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</si>
  <si>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</si>
  <si>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</si>
  <si>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</si>
  <si>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</si>
  <si>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</si>
  <si>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</si>
  <si>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</si>
  <si>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</si>
  <si>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</si>
  <si>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</si>
  <si>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</si>
  <si>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</si>
  <si>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</si>
  <si>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</si>
  <si>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</si>
  <si>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</si>
  <si>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</si>
  <si>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</si>
  <si>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</si>
  <si>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</si>
  <si>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</si>
  <si>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</si>
  <si>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</si>
  <si>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</si>
  <si>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</si>
  <si>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</si>
  <si>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</si>
  <si>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</si>
  <si>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</si>
  <si>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</si>
  <si>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</si>
  <si>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</si>
  <si>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</si>
  <si>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</si>
  <si>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</si>
  <si>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</si>
  <si>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</si>
  <si>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</si>
  <si>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</si>
  <si>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</si>
  <si>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</si>
  <si>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</si>
  <si>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</si>
  <si>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</si>
  <si>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</si>
  <si>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</si>
  <si>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</si>
  <si>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</si>
  <si>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</si>
  <si>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</si>
  <si>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</si>
  <si>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</si>
  <si>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</si>
  <si>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</si>
  <si>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</si>
  <si>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</si>
  <si>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</si>
  <si>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</si>
  <si>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</si>
  <si>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</si>
  <si>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</si>
  <si>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</si>
  <si>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</si>
  <si>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</si>
  <si>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</si>
  <si>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</si>
  <si>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</si>
  <si>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</si>
  <si>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</si>
  <si>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</si>
  <si>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</si>
  <si>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</si>
  <si>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</si>
  <si>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</si>
  <si>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</si>
  <si>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</si>
  <si>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</si>
  <si>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</si>
  <si>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</si>
  <si>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</si>
  <si>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</si>
  <si>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</si>
  <si>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</si>
  <si>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</si>
  <si>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</si>
  <si>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</si>
  <si>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</si>
  <si>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</si>
  <si>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</si>
  <si>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</si>
  <si>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</si>
  <si>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</si>
  <si>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</si>
  <si>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</si>
  <si>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</si>
  <si>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</si>
  <si>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</si>
  <si>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</si>
  <si>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</si>
  <si>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</si>
  <si>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</si>
  <si>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</si>
  <si>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</si>
  <si>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</si>
  <si>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</si>
  <si>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</si>
  <si>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</si>
  <si>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</si>
  <si>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</si>
  <si>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</si>
  <si>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</si>
  <si>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</si>
  <si>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</si>
  <si>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</si>
  <si>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</si>
  <si>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</si>
  <si>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</si>
  <si>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</si>
  <si>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</si>
  <si>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</si>
  <si>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</si>
  <si>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</si>
  <si>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</si>
  <si>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</si>
  <si>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</si>
  <si>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</si>
  <si>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</si>
  <si>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</si>
  <si>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</si>
  <si>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</si>
  <si>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</si>
  <si>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</si>
  <si>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</si>
  <si>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</si>
  <si>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</si>
  <si>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</si>
  <si>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</si>
  <si>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</si>
  <si>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</si>
  <si>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</si>
  <si>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</si>
  <si>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</si>
  <si>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</si>
  <si>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</si>
  <si>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</si>
  <si>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</si>
  <si>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</si>
  <si>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</si>
  <si>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</si>
  <si>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</si>
  <si>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</si>
  <si>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</si>
  <si>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</si>
  <si>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</si>
  <si>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</si>
  <si>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</si>
  <si>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</si>
  <si>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</si>
  <si>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</si>
  <si>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</si>
  <si>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</si>
  <si>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</si>
  <si>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</si>
  <si>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</si>
  <si>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</si>
  <si>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</si>
  <si>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</si>
  <si>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</si>
  <si>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</si>
  <si>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</si>
  <si>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</si>
  <si>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</si>
  <si>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</si>
  <si>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</si>
  <si>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</si>
  <si>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</si>
  <si>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</si>
  <si>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</si>
  <si>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</si>
  <si>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</si>
  <si>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</si>
  <si>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</si>
  <si>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</si>
  <si>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</si>
  <si>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</si>
  <si>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</si>
  <si>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</si>
  <si>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</si>
  <si>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</si>
  <si>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</si>
  <si>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</si>
  <si>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</si>
  <si>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</si>
  <si>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</si>
  <si>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</si>
  <si>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</si>
  <si>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</si>
  <si>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</si>
  <si>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</si>
  <si>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</si>
  <si>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</si>
  <si>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</si>
  <si>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</si>
  <si>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</si>
  <si>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</si>
  <si>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</si>
  <si>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</si>
  <si>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</si>
  <si>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</si>
  <si>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</si>
  <si>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</si>
  <si>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</si>
  <si>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</si>
  <si>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</si>
  <si>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</si>
  <si>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</si>
  <si>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</si>
  <si>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</si>
  <si>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</si>
  <si>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</si>
  <si>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</si>
  <si>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</si>
  <si>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</si>
  <si>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</si>
  <si>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</si>
  <si>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</si>
  <si>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</si>
  <si>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</si>
  <si>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</si>
  <si>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</si>
  <si>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</si>
  <si>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</si>
  <si>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</si>
  <si>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</si>
  <si>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</si>
  <si>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</si>
  <si>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</si>
  <si>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</si>
  <si>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</si>
  <si>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</si>
  <si>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</si>
  <si>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</si>
  <si>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</si>
  <si>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</si>
  <si>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</si>
  <si>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</si>
  <si>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</si>
  <si>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</si>
  <si>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</si>
  <si>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</si>
  <si>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</si>
  <si>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</si>
  <si>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</si>
  <si>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</si>
  <si>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</si>
  <si>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</si>
  <si>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</si>
  <si>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</si>
  <si>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</si>
  <si>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</si>
  <si>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</si>
  <si>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</si>
  <si>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</si>
  <si>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</si>
  <si>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</si>
  <si>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</si>
  <si>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</si>
  <si>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</si>
  <si>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</si>
  <si>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</si>
  <si>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</si>
  <si>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</si>
  <si>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</si>
  <si>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</si>
  <si>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</si>
  <si>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</si>
  <si>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</si>
  <si>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</si>
  <si>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</si>
  <si>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</si>
  <si>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</si>
  <si>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</si>
  <si>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</si>
  <si>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</si>
  <si>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</si>
  <si>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</si>
  <si>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</si>
  <si>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</si>
  <si>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</si>
  <si>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</si>
  <si>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</si>
  <si>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</si>
  <si>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</si>
  <si>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</si>
  <si>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</si>
  <si>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</si>
  <si>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</si>
  <si>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</si>
  <si>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</si>
  <si>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</si>
  <si>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</si>
  <si>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</si>
  <si>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</si>
  <si>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</si>
  <si>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</si>
  <si>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</si>
  <si>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</si>
  <si>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</si>
  <si>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</si>
  <si>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</si>
  <si>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</si>
  <si>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</si>
  <si>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</si>
  <si>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</si>
  <si>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</si>
  <si>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</si>
  <si>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</si>
  <si>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</si>
  <si>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</si>
  <si>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</si>
  <si>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</si>
  <si>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</si>
  <si>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</si>
  <si>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</si>
  <si>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</si>
  <si>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</si>
  <si>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</si>
  <si>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</si>
  <si>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</si>
  <si>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</si>
  <si>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</si>
  <si>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</si>
  <si>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</si>
  <si>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</si>
  <si>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</si>
  <si>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</si>
  <si>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</si>
  <si>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</si>
  <si>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</si>
  <si>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</si>
  <si>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</si>
  <si>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</si>
  <si>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</si>
  <si>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</si>
  <si>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</si>
  <si>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</si>
  <si>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</si>
  <si>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</si>
  <si>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</si>
  <si>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</si>
  <si>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</si>
  <si>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</si>
  <si>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</si>
  <si>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</si>
  <si>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</si>
  <si>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</si>
  <si>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</si>
  <si>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</si>
  <si>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</si>
  <si>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</si>
  <si>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</si>
  <si>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</si>
  <si>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</si>
  <si>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</si>
  <si>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</si>
  <si>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</si>
  <si>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</si>
  <si>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</si>
  <si>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</si>
  <si>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</si>
  <si>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</si>
  <si>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</si>
  <si>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</si>
  <si>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</si>
  <si>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</si>
  <si>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</si>
  <si>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</si>
  <si>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</si>
  <si>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</si>
  <si>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</si>
  <si>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</si>
  <si>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</si>
  <si>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</si>
  <si>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</si>
  <si>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</si>
  <si>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</si>
  <si>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</si>
  <si>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</si>
  <si>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</si>
  <si>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</si>
  <si>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</si>
  <si>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</si>
  <si>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</si>
  <si>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</si>
  <si>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</si>
  <si>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</si>
  <si>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</si>
  <si>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</si>
  <si>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</si>
  <si>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</si>
  <si>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</si>
  <si>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</si>
  <si>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</si>
  <si>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</si>
  <si>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</si>
  <si>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</si>
  <si>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</si>
  <si>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</si>
  <si>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</si>
  <si>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</si>
  <si>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</si>
  <si>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</si>
  <si>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</si>
  <si>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</si>
  <si>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</si>
  <si>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</si>
  <si>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</si>
  <si>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</si>
  <si>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</si>
  <si>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</si>
  <si>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</si>
  <si>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</si>
  <si>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</si>
  <si>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</si>
  <si>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</si>
  <si>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</si>
  <si>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</si>
  <si>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</si>
  <si>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</si>
  <si>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</si>
  <si>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</si>
  <si>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</si>
  <si>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</si>
  <si>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</si>
  <si>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</si>
  <si>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</si>
  <si>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</si>
  <si>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</si>
  <si>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</si>
  <si>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</si>
  <si>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</si>
  <si>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</si>
  <si>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</si>
  <si>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</si>
  <si>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</si>
  <si>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</si>
  <si>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</si>
  <si>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</si>
  <si>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</si>
  <si>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</si>
  <si>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</si>
  <si>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</si>
  <si>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</si>
  <si>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</si>
  <si>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</si>
  <si>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</si>
  <si>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</si>
  <si>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</si>
  <si>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</si>
  <si>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</si>
  <si>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</si>
  <si>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</si>
  <si>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</si>
  <si>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</si>
  <si>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</si>
  <si>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</si>
  <si>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</si>
  <si>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</si>
  <si>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</si>
  <si>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</si>
  <si>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</si>
  <si>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</si>
  <si>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</si>
  <si>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</si>
  <si>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</si>
  <si>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</si>
  <si>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</si>
  <si>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</si>
  <si>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</si>
  <si>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</si>
  <si>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</si>
  <si>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</si>
  <si>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</si>
  <si>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</si>
  <si>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</si>
  <si>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</si>
  <si>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</si>
  <si>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</si>
  <si>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</si>
  <si>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</si>
  <si>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</si>
  <si>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</si>
  <si>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</si>
  <si>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</si>
  <si>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</si>
  <si>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</si>
  <si>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</si>
  <si>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</si>
  <si>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</si>
  <si>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</si>
  <si>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</si>
  <si>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</si>
  <si>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</si>
  <si>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</si>
  <si>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</si>
  <si>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</si>
  <si>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</si>
  <si>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</si>
  <si>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</si>
  <si>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</si>
  <si>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</si>
  <si>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</si>
  <si>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</si>
  <si>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</si>
  <si>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</si>
  <si>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</si>
  <si>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</si>
  <si>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</si>
  <si>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</si>
  <si>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</si>
  <si>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</si>
  <si>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</si>
  <si>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</si>
  <si>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</si>
  <si>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</si>
  <si>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</si>
  <si>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</si>
  <si>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</si>
  <si>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</si>
  <si>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</si>
  <si>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</si>
  <si>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</si>
  <si>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</si>
  <si>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</si>
  <si>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</si>
  <si>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</si>
  <si>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</si>
  <si>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</si>
  <si>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</si>
  <si>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</si>
  <si>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</si>
  <si>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</si>
  <si>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</si>
  <si>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</si>
  <si>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</si>
  <si>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</si>
  <si>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</si>
  <si>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</si>
  <si>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</si>
  <si>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</si>
  <si>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</si>
  <si>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</si>
  <si>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</si>
  <si>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</si>
  <si>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</si>
  <si>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</si>
  <si>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</si>
  <si>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</si>
  <si>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</si>
  <si>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</si>
  <si>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</si>
  <si>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</si>
  <si>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</si>
  <si>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</si>
  <si>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</si>
  <si>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</si>
  <si>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</si>
  <si>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</si>
  <si>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</si>
  <si>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</si>
  <si>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</si>
  <si>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</si>
  <si>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</si>
  <si>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</si>
  <si>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</si>
  <si>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</si>
  <si>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</si>
  <si>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</si>
  <si>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</si>
  <si>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</si>
  <si>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</si>
  <si>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</si>
  <si>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</si>
  <si>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</si>
  <si>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</si>
  <si>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</si>
  <si>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</si>
  <si>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</si>
  <si>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</si>
  <si>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</si>
  <si>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</si>
  <si>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</si>
  <si>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</si>
  <si>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</si>
  <si>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</si>
  <si>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</si>
  <si>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</si>
  <si>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</si>
  <si>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</si>
  <si>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</si>
  <si>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</si>
  <si>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</si>
  <si>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</si>
  <si>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</si>
  <si>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</si>
  <si>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</si>
  <si>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</si>
  <si>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</si>
  <si>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</si>
  <si>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</si>
  <si>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</si>
  <si>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</si>
  <si>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</si>
  <si>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</si>
  <si>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</si>
  <si>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</si>
  <si>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</si>
  <si>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</si>
  <si>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</si>
  <si>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</si>
  <si>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</si>
  <si>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</si>
  <si>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</si>
  <si>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</si>
  <si>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</si>
  <si>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</si>
  <si>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</si>
  <si>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</si>
  <si>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</si>
  <si>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</si>
  <si>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</si>
  <si>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</si>
  <si>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</si>
  <si>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</si>
  <si>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</si>
  <si>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</si>
  <si>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</si>
  <si>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</si>
  <si>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</si>
  <si>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</si>
  <si>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</si>
  <si>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</si>
  <si>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</si>
  <si>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</si>
  <si>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</si>
  <si>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</si>
  <si>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</si>
  <si>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</si>
  <si>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</si>
  <si>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</si>
  <si>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</si>
  <si>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</si>
  <si>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</si>
  <si>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</si>
  <si>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</si>
  <si>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</si>
  <si>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</si>
  <si>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</si>
  <si>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</si>
  <si>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</si>
  <si>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</si>
  <si>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</si>
  <si>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</si>
  <si>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</si>
  <si>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</si>
  <si>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</si>
  <si>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</si>
  <si>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</si>
  <si>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</si>
  <si>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</si>
  <si>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</si>
  <si>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</si>
  <si>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</si>
  <si>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</si>
  <si>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</si>
  <si>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</si>
  <si>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</si>
  <si>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</si>
  <si>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</si>
  <si>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</si>
  <si>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</si>
  <si>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</si>
  <si>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</si>
  <si>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</si>
  <si>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</si>
  <si>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</si>
  <si>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</si>
  <si>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</si>
  <si>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</si>
  <si>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</si>
  <si>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</si>
  <si>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</si>
  <si>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</si>
  <si>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</si>
  <si>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</si>
  <si>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</si>
  <si>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</si>
  <si>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</si>
  <si>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</si>
  <si>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</si>
  <si>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</si>
  <si>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</si>
  <si>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</si>
  <si>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</si>
  <si>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</si>
  <si>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</si>
  <si>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</si>
  <si>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</si>
  <si>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</si>
  <si>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</si>
  <si>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</si>
  <si>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</si>
  <si>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</si>
  <si>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</si>
  <si>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</si>
  <si>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</si>
  <si>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</si>
  <si>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</si>
  <si>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</si>
  <si>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</si>
  <si>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</si>
  <si>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</si>
  <si>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</si>
  <si>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</si>
  <si>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</si>
  <si>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</si>
  <si>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</si>
  <si>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</si>
  <si>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</si>
  <si>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</si>
  <si>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</si>
  <si>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</si>
  <si>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</si>
  <si>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</si>
  <si>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</si>
  <si>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</si>
  <si>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</si>
  <si>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</si>
  <si>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</si>
  <si>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</si>
  <si>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</si>
  <si>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</si>
  <si>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</si>
  <si>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</si>
  <si>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</si>
  <si>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</si>
  <si>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</si>
  <si>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</si>
  <si>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</si>
  <si>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</si>
  <si>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</si>
  <si>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</si>
  <si>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</si>
  <si>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</si>
  <si>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</si>
  <si>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</si>
  <si>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</si>
  <si>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</si>
  <si>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</si>
  <si>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</si>
  <si>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</si>
  <si>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</si>
  <si>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</si>
  <si>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</si>
  <si>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</si>
  <si>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</si>
  <si>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</si>
  <si>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</si>
  <si>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</si>
  <si>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</si>
  <si>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</si>
  <si>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</si>
  <si>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</si>
  <si>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</si>
  <si>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</si>
  <si>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</si>
  <si>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</si>
  <si>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</si>
  <si>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</si>
  <si>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</si>
  <si>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</si>
  <si>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</si>
  <si>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</si>
  <si>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</si>
  <si>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</si>
  <si>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</si>
  <si>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</si>
  <si>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</si>
  <si>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</si>
  <si>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</si>
  <si>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</si>
  <si>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</si>
  <si>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</si>
  <si>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</si>
  <si>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</si>
  <si>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</si>
  <si>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</si>
  <si>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</si>
  <si>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</si>
  <si>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</si>
  <si>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</si>
  <si>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</si>
  <si>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</si>
  <si>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</si>
  <si>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</si>
  <si>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</si>
  <si>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</si>
  <si>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</si>
  <si>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</si>
  <si>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</si>
  <si>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</si>
  <si>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</si>
  <si>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</si>
  <si>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</si>
  <si>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</si>
  <si>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</si>
  <si>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</si>
  <si>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</si>
  <si>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</si>
  <si>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</si>
  <si>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</si>
  <si>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</si>
  <si>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</si>
  <si>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</si>
  <si>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</si>
  <si>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</si>
  <si>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</si>
  <si>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</si>
  <si>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</si>
  <si>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</si>
  <si>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</si>
  <si>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</si>
  <si>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</si>
  <si>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</si>
  <si>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</si>
  <si>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</si>
  <si>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</si>
  <si>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</si>
  <si>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</si>
  <si>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</si>
  <si>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</si>
  <si>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</si>
  <si>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</si>
  <si>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</si>
  <si>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</si>
  <si>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</si>
  <si>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</si>
  <si>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</si>
  <si>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</si>
  <si>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</si>
  <si>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</si>
  <si>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</si>
  <si>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</si>
  <si>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</si>
  <si>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</si>
  <si>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</si>
  <si>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</si>
  <si>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</si>
  <si>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</si>
  <si>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</si>
  <si>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</si>
  <si>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</si>
  <si>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</si>
  <si>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</si>
  <si>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</si>
  <si>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</si>
  <si>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</si>
  <si>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</si>
  <si>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</si>
  <si>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</si>
  <si>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</si>
  <si>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</si>
  <si>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</si>
  <si>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</si>
  <si>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</si>
  <si>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</si>
  <si>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</si>
  <si>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</si>
  <si>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</si>
  <si>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</si>
  <si>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</si>
  <si>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</si>
  <si>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</si>
  <si>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</si>
  <si>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</si>
  <si>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</si>
  <si>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</si>
  <si>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</si>
  <si>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</si>
  <si>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</si>
  <si>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</si>
  <si>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</si>
  <si>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</si>
  <si>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</si>
  <si>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</si>
  <si>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</si>
  <si>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</si>
  <si>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</si>
  <si>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</si>
  <si>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</si>
  <si>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</si>
  <si>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</si>
  <si>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</si>
  <si>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</si>
  <si>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</si>
  <si>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</si>
  <si>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</si>
  <si>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</si>
  <si>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</si>
  <si>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</si>
  <si>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</si>
  <si>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</si>
  <si>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</si>
  <si>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</si>
  <si>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</si>
  <si>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</si>
  <si>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</si>
  <si>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</si>
  <si>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</si>
  <si>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</si>
  <si>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</si>
  <si>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</si>
  <si>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</si>
  <si>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</si>
  <si>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</si>
  <si>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</si>
  <si>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</si>
  <si>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</si>
  <si>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</si>
  <si>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</si>
  <si>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</si>
  <si>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</si>
  <si>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</si>
  <si>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</si>
  <si>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</si>
  <si>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</si>
  <si>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</si>
  <si>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</si>
  <si>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</si>
  <si>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</si>
  <si>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</si>
  <si>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</si>
  <si>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</si>
  <si>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</si>
  <si>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</si>
  <si>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</si>
  <si>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</si>
  <si>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</si>
  <si>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</si>
  <si>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</si>
  <si>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</si>
  <si>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</si>
  <si>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</si>
  <si>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</si>
  <si>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</si>
  <si>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</si>
  <si>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</si>
  <si>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</si>
  <si>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</si>
  <si>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</si>
  <si>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</si>
  <si>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</si>
  <si>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</si>
  <si>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</si>
  <si>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</si>
  <si>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</si>
  <si>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</si>
  <si>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</si>
  <si>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</si>
  <si>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</si>
  <si>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</si>
  <si>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</si>
  <si>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</si>
  <si>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</si>
  <si>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</si>
  <si>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</si>
  <si>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</si>
  <si>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</si>
  <si>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</si>
  <si>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</si>
  <si>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</si>
  <si>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</si>
  <si>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</si>
  <si>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</si>
  <si>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</si>
  <si>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</si>
  <si>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</si>
  <si>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</si>
  <si>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</si>
  <si>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</si>
  <si>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</si>
  <si>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</si>
  <si>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</si>
  <si>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</si>
  <si>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</si>
  <si>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</si>
  <si>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</si>
  <si>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</si>
  <si>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</si>
  <si>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</si>
  <si>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</si>
  <si>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</si>
  <si>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</si>
  <si>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</si>
  <si>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</si>
  <si>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</si>
  <si>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</si>
  <si>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</si>
  <si>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</si>
  <si>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</si>
  <si>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</si>
  <si>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</si>
  <si>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</si>
  <si>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</si>
  <si>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</si>
  <si>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</si>
  <si>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</si>
  <si>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</si>
  <si>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</si>
  <si>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</si>
  <si>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</si>
  <si>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</si>
  <si>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</si>
  <si>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</si>
  <si>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</si>
  <si>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</si>
  <si>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</si>
  <si>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</si>
  <si>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</si>
  <si>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</si>
  <si>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</si>
  <si>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</si>
  <si>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</si>
  <si>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</si>
  <si>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</si>
  <si>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</si>
  <si>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</si>
  <si>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</si>
  <si>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</si>
  <si>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</si>
  <si>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</si>
  <si>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</si>
  <si>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</si>
  <si>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</si>
  <si>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</si>
  <si>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</si>
  <si>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</si>
  <si>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</si>
  <si>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</si>
  <si>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</si>
  <si>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</si>
  <si>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</si>
  <si>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</si>
  <si>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</si>
  <si>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</si>
  <si>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</si>
  <si>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</si>
  <si>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</si>
  <si>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</si>
  <si>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</si>
  <si>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</si>
  <si>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</si>
  <si>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</si>
  <si>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</si>
  <si>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</si>
  <si>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</si>
  <si>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</si>
  <si>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</si>
  <si>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</si>
  <si>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</si>
  <si>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</si>
  <si>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</si>
  <si>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</si>
  <si>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</si>
  <si>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</si>
  <si>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</si>
  <si>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</si>
  <si>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</si>
  <si>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</si>
  <si>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</si>
  <si>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</si>
  <si>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</si>
  <si>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</si>
  <si>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</si>
  <si>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</si>
  <si>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</si>
  <si>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</si>
  <si>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</si>
  <si>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</si>
  <si>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</si>
  <si>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</si>
  <si>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</si>
  <si>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</si>
  <si>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</si>
  <si>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</si>
  <si>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</si>
  <si>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</si>
  <si>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</si>
  <si>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</si>
  <si>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</si>
  <si>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</si>
  <si>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</si>
  <si>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</si>
  <si>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</si>
  <si>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</si>
  <si>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</si>
  <si>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</si>
  <si>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</si>
  <si>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</si>
  <si>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</si>
  <si>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</si>
  <si>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</si>
  <si>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</si>
  <si>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</si>
  <si>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</si>
  <si>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</si>
  <si>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</si>
  <si>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</si>
  <si>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</si>
  <si>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</si>
  <si>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</si>
  <si>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</si>
  <si>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</si>
  <si>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</si>
  <si>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</si>
  <si>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</si>
  <si>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</si>
  <si>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</si>
  <si>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</si>
  <si>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</si>
  <si>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</si>
  <si>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</si>
  <si>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</si>
  <si>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</si>
  <si>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</si>
  <si>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</si>
  <si>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</si>
  <si>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</si>
  <si>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</si>
  <si>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</si>
  <si>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</si>
  <si>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</si>
  <si>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</si>
  <si>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</si>
  <si>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</si>
  <si>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</si>
  <si>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</si>
  <si>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</si>
  <si>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</si>
  <si>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</si>
  <si>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</si>
  <si>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</si>
  <si>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</si>
  <si>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</si>
  <si>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</si>
  <si>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</si>
  <si>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</si>
  <si>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</si>
  <si>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</si>
  <si>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</si>
  <si>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</si>
  <si>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</si>
  <si>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</si>
  <si>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</si>
  <si>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</si>
  <si>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</si>
  <si>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</si>
  <si>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</si>
  <si>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</si>
  <si>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</si>
  <si>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</si>
  <si>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</si>
  <si>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</si>
  <si>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</si>
  <si>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</si>
  <si>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</si>
  <si>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</si>
  <si>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</si>
  <si>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</si>
  <si>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</si>
  <si>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</si>
  <si>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</si>
  <si>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</si>
  <si>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</si>
  <si>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</si>
  <si>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</si>
  <si>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</si>
  <si>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</si>
  <si>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</si>
  <si>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</si>
  <si>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</si>
  <si>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</si>
  <si>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</si>
  <si>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</si>
  <si>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</si>
  <si>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</si>
  <si>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</si>
  <si>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</si>
  <si>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</si>
  <si>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</si>
  <si>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</si>
  <si>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</si>
  <si>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</si>
  <si>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</si>
  <si>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</si>
  <si>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</si>
  <si>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</si>
  <si>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</si>
  <si>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</si>
  <si>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</si>
  <si>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</si>
  <si>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</si>
  <si>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</si>
  <si>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</si>
  <si>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</si>
  <si>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</si>
  <si>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</si>
  <si>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</si>
  <si>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</si>
  <si>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</si>
  <si>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</si>
  <si>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</si>
  <si>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</si>
  <si>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</si>
  <si>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</si>
  <si>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</si>
  <si>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</si>
  <si>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</si>
  <si>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</si>
  <si>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</si>
  <si>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</si>
  <si>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</si>
  <si>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</si>
  <si>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</si>
  <si>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</si>
  <si>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</si>
  <si>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</si>
  <si>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</si>
  <si>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</si>
  <si>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</si>
  <si>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</si>
  <si>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</si>
  <si>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</si>
  <si>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20 mins</t>
  </si>
  <si>
    <t>PCM-20251005-00002424</t>
  </si>
  <si>
    <t>ETA 60 mins</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</si>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</sst>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272.77497025462799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45935.723396180554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45935.723396180554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45935.723396180554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45935.723396180554</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45935.723396180554</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45935.723396180554</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45935.723396180554</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45935.723396180554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45935.723396180554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45935.723396180554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45935.723396180554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45935.723396180554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45935.723396180554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45935.723396180554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45935.723396180554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45935.723396180554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45935.723396180554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45935.723396180554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45935.723396180554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45935.723396180554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45935.723396180554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45935.723396180554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45935.723396180554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45935.723396180554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45935.723396180554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45935.723396180554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45935.723396180554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45935.723396180554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45935.723396180554</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244.07161377314333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128.99631284722273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110.72355821759265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0.29127812499791617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0.1419146990738227</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45935.723396180554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45935.723396180554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45935.723396180554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45935.723396180554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45935.723396180554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45935.723396180554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45935.723396180554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45935.723396180554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45935.723396180554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45935.723396180554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45935.723396180554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45935.723396180554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45935.723396180554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45935.723396180554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45935.723396180554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45935.723396180554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45935.723396180554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45935.723396180554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45935.723396180554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45935.723396180554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45935.723396180554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45935.723396180554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45935.723396180554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45935.723396180554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45935.723396180554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45935.723396180554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45935.723396180554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45935.723396180554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45935.723396180554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45935.723396180554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45935.723396180554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45935.723396180554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45935.723396180554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45935.723396180554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45935.723396180554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45935.723396180554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45935.723396180554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45935.723396180554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45935.723396180554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45935.723396180554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45935.723396180554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45935.723396180554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45935.723396180554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45935.723396180554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45935.723396180554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45935.723396180554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45935.723396180554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45935.723396180554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45935.723396180554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45935.723396180554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45935.723396180554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45935.723396180554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45935.723396180554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45935.723396180554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45935.723396180554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45935.723396180554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45935.723396180554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45935.723396180554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45935.723396180554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45935.723396180554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45935.723396180554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45935.723396180554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45935.723396180554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45935.723396180554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45935.723396180554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45935.723396180554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45935.723396180554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45935.723396180554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45935.723396180554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45935.723396180554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45935.723396180554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45935.723396180554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45935.723396180554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45935.723396180554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45935.723396180554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45935.723396180554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45935.723396180554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45935.723396180554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45935.723396180554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45935.723396180554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45935.723396180554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45935.723396180554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45935.723396180554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45935.723396180554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45935.723396180554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45935.723396180554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45935.723396180554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45935.723396180554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45935.723396180554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45935.723396180554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45935.723396180554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45935.723396180554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45935.723396180554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45935.723396180554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45935.723396180554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45935.723396180554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45935.723396180554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45935.723396180554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45935.723396180554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45935.723396180554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45935.723396180554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45935.723396180554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45935.723396180554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45935.723396180554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45935.723396180554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45935.723396180554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45935.723396180554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45935.723396180554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45935.723396180554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45935.723396180554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45935.723396180554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45935.723396180554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45935.723396180554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45935.723396180554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45935.723396180554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45935.723396180554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45935.723396180554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45935.723396180554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45935.723396180554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45935.723396180554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45935.723396180554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45935.723396180554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45935.723396180554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45935.723396180554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45935.723396180554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45935.723396180554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45935.723396180554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45935.723396180554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45935.723396180554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45935.723396180554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45935.723396180554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45935.723396180554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45935.723396180554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45935.723396180554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45935.723396180554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45935.723396180554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45935.723396180554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45935.723396180554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45935.723396180554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45935.723396180554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45935.723396180554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45935.723396180554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45935.723396180554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45935.723396180554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45935.723396180554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45935.723396180554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45935.723396180554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45935.723396180554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45935.723396180554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45935.723396180554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45935.723396180554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45935.723396180554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45935.723396180554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45935.723396180554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45935.723396180554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45935.723396180554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45935.723396180554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45935.723396180554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45935.723396180554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45935.723396180554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45935.723396180554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45935.723396180554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45935.723396180554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45935.723396180554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45935.723396180554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45935.723396180554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45935.723396180554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45935.723396180554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45935.723396180554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45935.723396180554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45935.723396180554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45935.723396180554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45935.723396180554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45935.723396180554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45935.723396180554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45935.723396180554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45935.723396180554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45935.723396180554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45935.723396180554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45935.723396180554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45935.723396180554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45935.723396180554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45935.723396180554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45935.723396180554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45935.723396180554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45935.723396180554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45935.723396180554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45935.723396180554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45935.723396180554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45935.723396180554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45935.723396180554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45935.723396180554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45935.723396180554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45935.723396180554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45935.723396180554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45935.723396180554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45935.723396180554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45935.723396180554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45935.723396180554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45935.723396180554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45935.723396180554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45935.723396180554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45935.723396180554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45935.723396180554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45935.723396180554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45935.723396180554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45935.723396180554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45935.723396180554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45935.723396180554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45935.723396180554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45935.723396180554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45935.723396180554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45935.723396180554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45935.723396180554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45935.723396180554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45935.723396180554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45935.723396180554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45935.723396180554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45935.723396180554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45935.723396180554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45935.723396180554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45935.723396180554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45935.723396180554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45935.723396180554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45935.723396180554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45935.723396180554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45935.723396180554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45935.723396180554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45935.723396180554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45935.723396180554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45935.723396180554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45935.723396180554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45935.723396180554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45935.723396180554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45935.723396180554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45935.723396180554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45935.723396180554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45935.723396180554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45935.723396180554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45935.723396180554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45935.723396180554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45935.723396180554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45935.723396180554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45935.723396180554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45935.723396180554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45935.723396180554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45935.723396180554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45935.723396180554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45935.723396180554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45935.723396180554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45935.723396180554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45935.723396180554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45935.723396180554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45935.723396180554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45935.723396180554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45935.723396180554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45935.723396180554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45935.723396180554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45935.723396180554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45935.723396180554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45935.723396180554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45935.723396180554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45935.723396180554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45935.723396180554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45935.723396180554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45935.723396180554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45935.723396180554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45935.723396180554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45935.723396180554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45935.723396180554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45935.723396180554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45935.723396180554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45935.723396180554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45935.723396180554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45935.723396180554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45935.723396180554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45935.723396180554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45935.723396180554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45935.723396180554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45935.723396180554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45935.723396180554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45935.723396180554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45935.723396180554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45935.723396180554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45935.723396180554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45935.723396180554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45935.723396180554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45935.723396180554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45935.723396180554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45935.723396180554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45935.723396180554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45935.723396180554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45935.723396180554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45935.723396180554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45935.723396180554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45935.723396180554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45935.723396180554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45935.723396180554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45935.723396180554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45935.723396180554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45935.723396180554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45935.723396180554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45935.723396180554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45935.723396180554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45935.723396180554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45935.723396180554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45935.723396180554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45935.723396180554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45935.723396180554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45935.723396180554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45935.723396180554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45935.723396180554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45935.723396180554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45935.723396180554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45935.723396180554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45935.723396180554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45935.723396180554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45935.723396180554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45935.723396180554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45935.723396180554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45935.723396180554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45935.723396180554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45935.723396180554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45935.723396180554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45935.723396180554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45935.723396180554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45935.723396180554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45935.723396180554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45935.723396180554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45935.723396180554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45935.723396180554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45935.723396180554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45935.723396180554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45935.723396180554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45935.723396180554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45935.723396180554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45935.723396180554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45935.723396180554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45935.723396180554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45935.723396180554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45935.723396180554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45935.723396180554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45935.723396180554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45935.723396180554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45935.723396180554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45935.723396180554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45935.723396180554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45935.723396180554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45935.723396180554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45935.723396180554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45935.723396180554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45935.723396180554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45935.723396180554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45935.723396180554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45935.723396180554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45935.723396180554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45935.723396180554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45935.723396180554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45935.723396180554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45935.723396180554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45935.723396180554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45935.723396180554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45935.723396180554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45935.723396180554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45935.723396180554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45935.723396180554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45935.723396180554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45935.723396180554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45935.723396180554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45935.723396180554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45935.723396180554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45935.723396180554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45935.723396180554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45935.723396180554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45935.723396180554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45935.723396180554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45935.723396180554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45935.723396180554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45935.723396180554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45935.723396180554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45935.723396180554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45935.723396180554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45935.723396180554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45935.723396180554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45935.723396180554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45935.723396180554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45935.723396180554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45935.723396180554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45935.723396180554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45935.723396180554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45935.723396180554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45935.723396180554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45935.723396180554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45935.723396180554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45935.723396180554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45935.723396180554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45935.723396180554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45935.723396180554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45935.723396180554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45935.723396180554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45935.723396180554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45935.723396180554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45935.723396180554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45935.723396180554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45935.723396180554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45935.723396180554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45935.723396180554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45935.723396180554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45935.723396180554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45935.723396180554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45935.723396180554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45935.723396180554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45935.723396180554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45935.723396180554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45935.723396180554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45935.723396180554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45935.723396180554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45935.723396180554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45935.723396180554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45935.723396180554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45935.723396180554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45935.723396180554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45935.723396180554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45935.723396180554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45935.723396180554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45935.723396180554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45935.723396180554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45935.723396180554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45935.723396180554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45935.723396180554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45935.723396180554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45935.723396180554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45935.723396180554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45935.723396180554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45935.723396180554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45935.723396180554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45935.723396180554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45935.723396180554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45935.723396180554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45935.723396180554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45935.723396180554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45935.723396180554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45935.723396180554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45935.723396180554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45935.723396180554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45935.723396180554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45935.723396180554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45935.723396180554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45935.723396180554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45935.723396180554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45935.723396180554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45935.723396180554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45935.723396180554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45935.723396180554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45935.723396180554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45935.723396180554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45935.723396180554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45935.723396180554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45935.723396180554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45935.723396180554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45935.723396180554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45935.723396180554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45935.723396180554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45935.723396180554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45935.723396180554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45935.723396180554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45935.723396180554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45935.723396180554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45935.723396180554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45935.723396180554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45935.723396180554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45935.723396180554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45935.723396180554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45935.723396180554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45935.723396180554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45935.723396180554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45935.723396180554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45935.723396180554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45935.723396180554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45935.723396180554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45935.723396180554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45935.723396180554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45935.723396180554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45935.723396180554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45935.723396180554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45935.723396180554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45935.723396180554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45935.723396180554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45935.723396180554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45935.723396180554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45935.723396180554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45935.723396180554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45935.723396180554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45935.723396180554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45935.723396180554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45935.723396180554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45935.723396180554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45935.723396180554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45935.723396180554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45935.723396180554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45935.723396180554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45935.723396180554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45935.723396180554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45935.723396180554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45935.723396180554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45935.723396180554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45935.723396180554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45935.723396180554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45935.723396180554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45935.723396180554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45935.723396180554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45935.723396180554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45935.723396180554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45935.723396180554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45935.723396180554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45935.723396180554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45935.723396180554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45935.723396180554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45935.723396180554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45935.723396180554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45935.723396180554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45935.723396180554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45935.723396180554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45935.723396180554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45935.723396180554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45935.723396180554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45935.723396180554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45935.723396180554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45935.723396180554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45935.723396180554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45935.723396180554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45935.723396180554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45935.723396180554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45935.723396180554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45935.723396180554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45935.723396180554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45935.723396180554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45935.723396180554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45935.723396180554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45935.723396180554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45935.723396180554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45935.723396180554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45935.723396180554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45935.723396180554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45935.723396180554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45935.723396180554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45935.723396180554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45935.723396180554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45935.723396180554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45935.723396180554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45935.723396180554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45935.723396180554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45935.723396180554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45935.723396180554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45935.723396180554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45935.723396180554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45935.723396180554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45935.723396180554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45935.723396180554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45935.723396180554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45935.723396180554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45935.723396180554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45935.723396180554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45935.723396180554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45935.723396180554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45935.723396180554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45935.723396180554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45935.723396180554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45935.723396180554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45935.723396180554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45935.723396180554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45935.723396180554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45935.723396180554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45935.723396180554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45935.723396180554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45935.723396180554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45935.723396180554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45935.723396180554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45935.723396180554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45935.723396180554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45935.723396180554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45935.723396180554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45935.723396180554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45935.723396180554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45935.723396180554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45935.723396180554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45935.723396180554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45935.723396180554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45935.723396180554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45935.723396180554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45935.723396180554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45935.723396180554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45935.723396180554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45935.723396180554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45935.723396180554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45935.723396180554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45935.723396180554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45935.723396180554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45935.723396180554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45935.723396180554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45935.723396180554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45935.723396180554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45935.723396180554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45935.723396180554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45935.723396180554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45935.723396180554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45935.723396180554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45935.723396180554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45935.723396180554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45935.723396180554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45935.723396180554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45935.723396180554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45935.723396180554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45935.723396180554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45935.723396180554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45935.723396180554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45935.723396180554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45935.723396180554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45935.723396180554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45935.723396180554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45935.723396180554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45935.723396180554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45935.723396180554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45935.723396180554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45935.723396180554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45935.723396180554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45935.723396180554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45935.723396180554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45935.723396180554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45935.723396180554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45935.723396180554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45935.723396180554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45935.723396180554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45935.723396180554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45935.723396180554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45935.723396180554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45935.723396180554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45935.723396180554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45935.723396180554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45935.723396180554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45935.723396180554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45935.723396180554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45935.723396180554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45935.723396180554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45935.723396180554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45935.723396180554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45935.723396180554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45935.723396180554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45935.723396180554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45935.723396180554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45935.723396180554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45935.723396180554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45935.723396180554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45935.723396180554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45935.723396180554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45935.723396180554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45935.723396180554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45935.723396180554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45935.723396180554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45935.723396180554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45935.723396180554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45935.723396180554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45935.723396180554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45935.723396180554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45935.723396180554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45935.723396180554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45935.723396180554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45935.723396180554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45935.723396180554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45935.723396180554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45935.723396180554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45935.723396180554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45935.723396180554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45935.723396180554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45935.723396180554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45935.723396180554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45935.723396180554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45935.723396180554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45935.723396180554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45935.723396180554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45935.723396180554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45935.723396180554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45935.723396180554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45935.723396180554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45935.723396180554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45935.723396180554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45935.723396180554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45935.723396180554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45935.723396180554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45935.723396180554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45935.723396180554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45935.723396180554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45935.723396180554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45935.723396180554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45935.723396180554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45935.723396180554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45935.723396180554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45935.723396180554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45935.723396180554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45935.723396180554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45935.723396180554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45935.723396180554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45935.723396180554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45935.723396180554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45935.723396180554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45935.723396180554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45935.723396180554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45935.723396180554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45935.723396180554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45935.723396180554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45935.723396180554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45935.723396180554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45935.723396180554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45935.723396180554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45935.723396180554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45935.723396180554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45935.723396180554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45935.723396180554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45935.723396180554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45935.723396180554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45935.723396180554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45935.723396180554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45935.723396180554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45935.723396180554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45935.723396180554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45935.723396180554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45935.723396180554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45935.723396180554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45935.723396180554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45935.723396180554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45935.723396180554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45935.723396180554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45935.723396180554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45935.723396180554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45935.723396180554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45935.723396180554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45935.723396180554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45935.723396180554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45935.723396180554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45935.723396180554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45935.723396180554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45935.723396180554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45935.723396180554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45935.723396180554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45935.723396180554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45935.723396180554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45935.723396180554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45935.723396180554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45935.723396180554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45935.723396180554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45935.723396180554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45935.723396180554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45935.723396180554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45935.723396180554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45935.723396180554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45935.723396180554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45935.723396180554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45935.723396180554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45935.723396180554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45935.723396180554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45935.723396180554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45935.723396180554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45935.723396180554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45935.723396180554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45935.723396180554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45935.723396180554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45935.723396180554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45935.723396180554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45935.723396180554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45935.723396180554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45935.723396180554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45935.723396180554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45935.723396180554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45935.723396180554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45935.723396180554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45935.723396180554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45935.723396180554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45935.723396180554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45935.723396180554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45935.723396180554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45935.723396180554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45935.723396180554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45935.723396180554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45935.723396180554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45935.723396180554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45935.723396180554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45935.723396180554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45935.723396180554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45935.723396180554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45935.723396180554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45935.723396180554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45935.723396180554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45935.723396180554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45935.723396180554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45935.723396180554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45935.723396180554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45935.723396180554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45935.723396180554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45935.723396180554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45935.723396180554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45935.723396180554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45935.723396180554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45935.723396180554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45935.723396180554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45935.723396180554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45935.723396180554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45935.723396180554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45935.723396180554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45935.723396180554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45935.723396180554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45935.723396180554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45935.723396180554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45935.723396180554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45935.723396180554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45935.723396180554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45935.723396180554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45935.723396180554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45935.723396180554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45935.723396180554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45935.723396180554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45935.723396180554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45935.723396180554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45935.723396180554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45935.723396180554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45935.723396180554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45935.723396180554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45935.723396180554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45935.723396180554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45935.723396180554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45935.723396180554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45935.723396180554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45935.723396180554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45935.723396180554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45935.723396180554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45935.723396180554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45935.723396180554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45935.723396180554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45935.723396180554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45935.723396180554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45935.723396180554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45935.723396180554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45935.723396180554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45935.723396180554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45935.723396180554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45935.723396180554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45935.723396180554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45935.723396180554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45935.723396180554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45935.723396180554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45935.723396180554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45935.723396180554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45935.723396180554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45935.723396180554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45935.723396180554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45935.723396180554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45935.723396180554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45935.723396180554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45935.723396180554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45935.723396180554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45935.723396180554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45935.723396180554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45935.723396180554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45935.723396180554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45935.723396180554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45935.723396180554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45935.723396180554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45935.723396180554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45935.723396180554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45935.723396180554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45935.723396180554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45935.723396180554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45935.723396180554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45935.723396180554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45935.723396180554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45935.723396180554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45935.723396180554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45935.723396180554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45935.723396180554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45935.723396180554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45935.723396180554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45935.723396180554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45935.723396180554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45935.723396180554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45935.723396180554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45935.723396180554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45935.723396180554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45935.723396180554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45935.723396180554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45935.723396180554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45935.723396180554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45935.723396180554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45935.723396180554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45935.723396180554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45935.723396180554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45935.723396180554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45935.723396180554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45935.723396180554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45935.723396180554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45935.723396180554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45935.723396180554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45935.723396180554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45935.723396180554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45935.723396180554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45935.723396180554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45935.723396180554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45935.723396180554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45935.723396180554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45935.723396180554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45935.723396180554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45935.723396180554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45935.723396180554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45935.723396180554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45935.723396180554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45935.723396180554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45935.723396180554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45935.723396180554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45935.723396180554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45935.723396180554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45935.723396180554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45935.723396180554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45935.723396180554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45935.723396180554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45935.723396180554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45935.723396180554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45935.723396180554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45935.723396180554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45935.723396180554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45935.723396180554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45935.723396180554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45935.723396180554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45935.723396180554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45935.723396180554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45935.723396180554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45935.723396180554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45935.723396180554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45935.723396180554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45935.723396180554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45935.723396180554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45935.723396180554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45935.723396180554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45935.723396180554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45935.723396180554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45935.723396180554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45935.723396180554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45935.723396180554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45935.723396180554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45935.723396180554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45935.723396180554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45935.723396180554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45935.723396180554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45935.723396180554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45935.723396180554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45935.723396180554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45935.723396180554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45935.723396180554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45935.723396180554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45935.723396180554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45935.723396180554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45935.723396180554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45935.723396180554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45935.723396180554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45935.723396180554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45935.723396180554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45935.723396180554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45935.723396180554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45935.723396180554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45935.723396180554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45935.723396180554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45935.723396180554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45935.723396180554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45935.723396180554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45935.723396180554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45935.723396180554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45935.723396180554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45935.723396180554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45935.723396180554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45935.723396180554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45935.723396180554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45935.723396180554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45935.723396180554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45935.723396180554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45935.723396180554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45935.723396180554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45935.723396180554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45935.723396180554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45935.723396180554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45935.723396180554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45935.723396180554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45935.723396180554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45935.723396180554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45935.723396180554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45935.723396180554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45935.723396180554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45935.723396180554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45935.723396180554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45935.723396180554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45935.723396180554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45935.723396180554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45935.723396180554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45935.723396180554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45935.723396180554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45935.723396180554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45935.723396180554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45935.723396180554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45935.723396180554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45935.723396180554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45935.723396180554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45935.723396180554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45935.723396180554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45935.723396180554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45935.723396180554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45935.723396180554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45935.723396180554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45935.723396180554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45935.723396180554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45935.723396180554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45935.723396180554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45935.723396180554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45935.723396180554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45935.723396180554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45935.723396180554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45935.723396180554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45935.723396180554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45935.723396180554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45935.723396180554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45935.723396180554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45935.723396180554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45935.723396180554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45935.723396180554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45935.723396180554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45935.723396180554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45935.723396180554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45935.723396180554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45935.723396180554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45935.723396180554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45935.723396180554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45935.723396180554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45935.723396180554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45935.723396180554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45935.723396180554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45935.723396180554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45935.723396180554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45935.723396180554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45935.723396180554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45935.723396180554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45935.723396180554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45935.723396180554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45935.723396180554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45935.723396180554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45935.723396180554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45935.723396180554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45935.723396180554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45935.723396180554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45935.723396180554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45935.723396180554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45935.723396180554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45935.723396180554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45935.723396180554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45935.723396180554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45935.723396180554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45935.723396180554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45935.723396180554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45935.723396180554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45935.723396180554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45935.723396180554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45935.723396180554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45935.723396180554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45935.723396180554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45935.723396180554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45935.723396180554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45935.723396180554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45935.723396180554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45935.723396180554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45935.723396180554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45935.723396180554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45935.723396180554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45935.723396180554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45935.723396180554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45935.723396180554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45935.723396180554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45935.723396180554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45935.723396180554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45935.723396180554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45935.723396180554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45935.723396180554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45935.723396180554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45935.723396180554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45935.723396180554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45935.723396180554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45935.723396180554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45935.723396180554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45935.723396180554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45935.723396180554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45935.723396180554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45935.723396180554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45935.723396180554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45935.723396180554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45935.723396180554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45935.723396180554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45935.723396180554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45935.723396180554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45935.723396180554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45935.723396180554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45935.723396180554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45935.723396180554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45935.723396180554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45935.723396180554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45935.723396180554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45935.723396180554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45935.723396180554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45935.723396180554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45935.723396180554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45935.723396180554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45935.723396180554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45935.723396180554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45935.723396180554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45935.723396180554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45935.723396180554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45935.723396180554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45935.723396180554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45935.723396180554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45935.723396180554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45935.723396180554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45935.723396180554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45935.723396180554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45935.723396180554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45935.723396180554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45935.723396180554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45935.723396180554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45935.723396180554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45935.723396180554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45935.723396180554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45935.723396180554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45935.723396180554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45935.723396180554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45935.723396180554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45935.723396180554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45935.723396180554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45935.723396180554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45935.723396180554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45935.723396180554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45935.723396180554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45935.723396180554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45935.723396180554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45935.723396180554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45935.723396180554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45935.723396180554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45935.723396180554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45935.723396180554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45935.723396180554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45935.723396180554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45935.723396180554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45935.723396180554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45935.723396180554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45935.723396180554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45935.723396180554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45935.723396180554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45935.723396180554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45935.723396180554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45935.723396180554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45935.723396180554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45935.723396180554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45935.723396180554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45935.723396180554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45935.723396180554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45935.723396180554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45935.723396180554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45935.723396180554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45935.723396180554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45935.723396180554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45935.723396180554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45935.723396180554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45935.723396180554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45935.723396180554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45935.723396180554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45935.723396180554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45935.723396180554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45935.723396180554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45935.723396180554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45935.723396180554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45935.723396180554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45935.723396180554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45935.723396180554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45935.723396180554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45935.723396180554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45935.723396180554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45935.723396180554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45935.723396180554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45935.723396180554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45935.723396180554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45935.723396180554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45935.723396180554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45935.723396180554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45935.723396180554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45935.723396180554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45935.723396180554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45935.723396180554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45935.723396180554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45935.723396180554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45935.723396180554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45935.723396180554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45935.723396180554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45935.723396180554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45935.723396180554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45935.723396180554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45935.723396180554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45935.723396180554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45935.723396180554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45935.723396180554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45935.723396180554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45935.723396180554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45935.723396180554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45935.723396180554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45935.723396180554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45935.723396180554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45935.723396180554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45935.723396180554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45935.723396180554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45935.723396180554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45935.723396180554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45935.723396180554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45935.723396180554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45935.723396180554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45935.723396180554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45935.723396180554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45935.723396180554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45935.723396180554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45935.723396180554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45935.723396180554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45935.723396180554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45935.723396180554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45935.723396180554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45935.723396180554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45935.723396180554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45935.723396180554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45935.723396180554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45935.723396180554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45935.723396180554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45935.723396180554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45935.723396180554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45935.723396180554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45935.723396180554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45935.723396180554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45935.723396180554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45935.723396180554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45935.723396180554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45935.723396180554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45935.723396180554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45935.723396180554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45935.723396180554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45935.723396180554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45935.723396180554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45935.723396180554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45935.723396180554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45935.723396180554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45935.723396180554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45935.723396180554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45935.723396180554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45935.723396180554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45935.723396180554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45935.723396180554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45935.723396180554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45935.723396180554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45935.723396180554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45935.723396180554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45935.723396180554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45935.723396180554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45935.723396180554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45935.723396180554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45935.723396180554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45935.723396180554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45935.723396180554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45935.723396180554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45935.723396180554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45935.723396180554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45935.723396180554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45935.723396180554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45935.723396180554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45935.723396180554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45935.723396180554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45935.723396180554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45935.723396180554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45935.723396180554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45935.723396180554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45935.723396180554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45935.723396180554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45935.723396180554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45935.723396180554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45935.723396180554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45935.723396180554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45935.723396180554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45935.723396180554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45935.723396180554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45935.723396180554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45935.723396180554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45935.723396180554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45935.723396180554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45935.723396180554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45935.723396180554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45935.723396180554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45935.723396180554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45935.723396180554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45935.723396180554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45935.723396180554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45935.723396180554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45935.723396180554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45935.723396180554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45935.723396180554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45935.723396180554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45935.723396180554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45935.723396180554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45935.723396180554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45935.723396180554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45935.723396180554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45935.723396180554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45935.723396180554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45935.723396180554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45935.723396180554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45935.723396180554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45935.723396180554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45935.723396180554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45935.723396180554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45935.723396180554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45935.723396180554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45935.723396180554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45935.723396180554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45935.723396180554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45935.723396180554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45935.723396180554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45935.723396180554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45935.723396180554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45935.723396180554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45935.723396180554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45935.723396180554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45935.723396180554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45935.723396180554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45935.723396180554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45935.723396180554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45935.723396180554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45935.723396180554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45935.723396180554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45935.723396180554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45935.723396180554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45935.723396180554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45935.723396180554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45935.723396180554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45935.723396180554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45935.723396180554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45935.723396180554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45935.723396180554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45935.723396180554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45935.723396180554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45935.723396180554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45935.723396180554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45935.723396180554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45935.723396180554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45935.723396180554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45935.723396180554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45935.723396180554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45935.723396180554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45935.723396180554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45935.723396180554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45935.723396180554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45935.723396180554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45935.723396180554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45935.723396180554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45935.723396180554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45935.723396180554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45935.723396180554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45935.723396180554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45935.723396180554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45935.723396180554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45935.723396180554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45935.723396180554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45935.723396180554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45935.723396180554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45935.723396180554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45935.723396180554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45935.723396180554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45935.723396180554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45935.723396180554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45935.723396180554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45935.723396180554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45935.723396180554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45935.723396180554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45935.723396180554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45935.723396180554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45935.723396180554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45935.723396180554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45935.723396180554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45935.723396180554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45935.723396180554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45935.723396180554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45935.723396180554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45935.723396180554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45935.723396180554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45935.723396180554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45935.723396180554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45935.723396180554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45935.723396180554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45935.723396180554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45935.723396180554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45935.723396180554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45935.723396180554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45935.723396180554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45935.723396180554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45935.723396180554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45935.723396180554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45935.723396180554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45935.723396180554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45935.723396180554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45935.723396180554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45935.723396180554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45935.723396180554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45935.723396180554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45935.723396180554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45935.723396180554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45935.723396180554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45935.723396180554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45935.723396180554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45935.723396180554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45935.723396180554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45935.723396180554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45935.723396180554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45935.723396180554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45935.723396180554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45935.723396180554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45935.723396180554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45935.723396180554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45935.723396180554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45935.723396180554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45935.723396180554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45935.723396180554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45935.723396180554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45935.723396180554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45935.723396180554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45935.723396180554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45935.723396180554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45935.723396180554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45935.723396180554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45935.723396180554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45935.723396180554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45935.723396180554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45935.723396180554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45935.723396180554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45935.723396180554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45935.723396180554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45935.723396180554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45935.723396180554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45935.723396180554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45935.723396180554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45935.723396180554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45935.723396180554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45935.723396180554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45935.723396180554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45935.723396180554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45935.723396180554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45935.723396180554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45935.723396180554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45935.723396180554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45935.723396180554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45935.723396180554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45935.723396180554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45935.723396180554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45935.723396180554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45935.723396180554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45935.723396180554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45935.723396180554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45935.723396180554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45935.723396180554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45935.723396180554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45935.723396180554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45935.723396180554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45935.723396180554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45935.723396180554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45935.723396180554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45935.723396180554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45935.723396180554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45935.723396180554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45935.723396180554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45935.723396180554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45935.723396180554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45935.723396180554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45935.723396180554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45935.723396180554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45935.723396180554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45935.723396180554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45935.723396180554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45935.723396180554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45935.723396180554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45935.723396180554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45935.723396180554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45935.723396180554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45935.723396180554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45935.723396180554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45935.723396180554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45935.723396180554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45935.723396180554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45935.723396180554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45935.723396180554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45935.723396180554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45935.723396180554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232.24267858795793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0.5664517361074104</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0.20013229166215751</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0.72808368055120809</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45935.723396180554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45935.723396180554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45935.723396180554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45935.723396180554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45935.723396180554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45935.723396180554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45935.723396180554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45935.723396180554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45935.723396180554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45935.723396180554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45935.723396180554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45935.723396180554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45935.723396180554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45935.723396180554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45935.723396180554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45935.723396180554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45935.723396180554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45935.723396180554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45935.723396180554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45935.723396180554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45935.723396180554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45935.723396180554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45935.723396180554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45935.723396180554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45935.723396180554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45935.723396180554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45935.723396180554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45935.723396180554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45935.723396180554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45935.723396180554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45935.723396180554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45935.723396180554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45935.723396180554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45935.723396180554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45935.723396180554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45935.723396180554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45935.723396180554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45935.723396180554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45935.723396180554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45935.723396180554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45935.723396180554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45935.723396180554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45935.723396180554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45935.723396180554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45935.723396180554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45935.723396180554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45935.723396180554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45935.723396180554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45935.723396180554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45935.723396180554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45935.723396180554</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43.891335995365807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9.534518865737482</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137" t="s">
        <v>38468</v>
      </c>
      <c r="E4" s="37" t="s">
        <v>39043</v>
      </c>
      <c r="F4" s="38">
        <v>45935.706469907411</v>
      </c>
      <c r="G4" s="39">
        <f ca="1">IFERROR(NOW()-F4,"-")</f>
        <v>1.6926273143326398E-2</v>
      </c>
      <c r="H4" s="38">
        <v>45935.700486111113</v>
      </c>
      <c r="I4" s="37" t="str">
        <f>IFERROR(VLOOKUP(D4,DB!A:F,6,0),"")</f>
        <v>SCECO</v>
      </c>
      <c r="J4" s="37" t="str">
        <f>IFERROR(VLOOKUP(D4,DB!A:G,7,0),"")</f>
        <v>Haj Removal</v>
      </c>
      <c r="K4" s="37" t="s">
        <v>39069</v>
      </c>
      <c r="L4" s="37" t="str">
        <f>IFERROR(VLOOKUP(D4,DB!A:I,9,0),"")</f>
        <v>Latis</v>
      </c>
      <c r="M4" s="136"/>
    </row>
    <row r="5" spans="1:13" ht="15">
      <c r="A5" s="37"/>
      <c r="B5" s="37" t="str">
        <f>IFERROR(VLOOKUP(D5,DB!A:K,11,0),"")</f>
        <v/>
      </c>
      <c r="C5" s="37"/>
      <c r="D5"/>
      <c r="E5" s="37"/>
      <c r="F5" s="38"/>
      <c r="G5" s="39">
        <f ca="1">IFERROR(NOW()-F5,"-")</f>
        <v>45935.723396180554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45935.723396180554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45935.723396180554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45935.723396180554</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45935.723396180554</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45935.723396180554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45935.723396180554</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45935.723396180554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45935.723396180554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45935.723396180554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45935.723396180554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45935.723396180554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45935.723396180554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45935.723396180554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45935.723396180554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45935.723396180554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45935.723396180554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45935.723396180554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45935.723396180554</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45935.723396180554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45935.723396180554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45935.723396180554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45935.723396180554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45935.723396180554</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45935.723396180554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45935.723396180554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45935.723396180554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45935.723396180554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45935.723396180554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45935.723396180554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45935.723396180554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45935.723396180554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45935.723396180554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45935.723396180554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45935.723396180554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45935.723396180554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45935.723396180554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45935.723396180554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45935.723396180554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45935.723396180554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45935.723396180554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45935.723396180554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45935.723396180554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45935.723396180554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45935.723396180554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45935.723396180554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45935.723396180554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45935.723396180554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45935.723396180554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45935.723396180554</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45935.723396180554</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45935.723396180554</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45935.723396180554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45935.723396180554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45935.723396180554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45935.723396180554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45935.723396180554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45935.723396180554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45935.723396180554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45935.723396180554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45935.723396180554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45935.723396180554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45935.723396180554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45935.723396180554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45935.723396180554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45935.723396180554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45935.723396180554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45935.723396180554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45935.723396180554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45935.723396180554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45935.723396180554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45935.723396180554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45935.723396180554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45935.723396180554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45935.723396180554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45935.723396180554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45935.723396180554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45935.723396180554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45935.723396180554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45935.723396180554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45935.723396180554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45935.723396180554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45935.723396180554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45935.723396180554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45935.723396180554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45935.723396180554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45935.723396180554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45935.723396180554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45935.723396180554</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45935.723396180554</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45935.723396180554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45935.723396180554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45935.723396180554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45935.723396180554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45935.723396180554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45935.723396180554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45935.723396180554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45935.723396180554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45935.723396180554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45935.723396180554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45935.723396180554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45935.723396180554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45935.723396180554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45935.723396180554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45935.723396180554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45935.723396180554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45935.723396180554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45935.723396180554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45935.723396180554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45935.723396180554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45935.723396180554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45935.723396180554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45935.723396180554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45935.723396180554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45935.723396180554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45935.723396180554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45935.723396180554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45935.723396180554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45935.723396180554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45935.723396180554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45935.723396180554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45935.723396180554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45935.723396180554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45935.723396180554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45935.723396180554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45935.723396180554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45935.723396180554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45935.723396180554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45935.723396180554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45935.723396180554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45935.723396180554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45935.723396180554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45935.723396180554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45935.723396180554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45935.723396180554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45935.723396180554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45935.723396180554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45935.723396180554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45935.723396180554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45935.723396180554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45935.723396180554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45935.723396180554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45935.723396180554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45935.723396180554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45935.723396180554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45935.723396180554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45935.723396180554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45935.723396180554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45935.723396180554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45935.723396180554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45935.723396180554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45935.723396180554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45935.723396180554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45935.723396180554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45935.723396180554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45935.723396180554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45935.723396180554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45935.723396180554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45935.723396180554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45935.723396180554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45935.723396180554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45935.723396180554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45935.723396180554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45935.723396180554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45935.723396180554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45935.723396180554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45935.723396180554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45935.723396180554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45935.723396180554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45935.723396180554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45935.723396180554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45935.723396180554</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45935.723396180554</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2"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8.9505489583316376</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45935.723396180554</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1.8424239583328017</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0.78115081018040655</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0.12437997684901347</v>
      </c>
      <c r="H6" s="139">
        <v>45935.565289351849</v>
      </c>
      <c r="I6" s="120" t="str">
        <f>IFERROR(VLOOKUP(D6,DB!A:F,6,0),"")</f>
        <v>SCECO</v>
      </c>
      <c r="J6" s="120" t="str">
        <f>IFERROR(VLOOKUP(D6,DB!A:G,7,0),"")</f>
        <v>Dead</v>
      </c>
      <c r="K6" s="137" t="s">
        <v>39077</v>
      </c>
      <c r="L6" s="126" t="str">
        <f>IFERROR(VLOOKUP(D6,DB!A:I,9,0),"")</f>
        <v>Latis</v>
      </c>
    </row>
    <row r="7" spans="1:16383" ht="31.5" customHeight="1">
      <c r="A7" s="121" t="s">
        <v>24</v>
      </c>
      <c r="B7" s="120" t="str">
        <f>IFERROR(VLOOKUP(D7,DB!A:K,11,0),"")</f>
        <v>R6</v>
      </c>
      <c r="C7" s="122">
        <v>1</v>
      </c>
      <c r="D7" s="120" t="s">
        <v>36643</v>
      </c>
      <c r="E7" s="123"/>
      <c r="F7" s="124"/>
      <c r="G7" s="89">
        <f ca="1">IFERROR(NOW()-F7,"-")</f>
        <v>45935.723396180554</v>
      </c>
      <c r="H7" s="124">
        <v>45935.613993055558</v>
      </c>
      <c r="I7" s="120" t="str">
        <f>IFERROR(VLOOKUP(D7,DB!A:F,6,0),"")</f>
        <v>SCECO</v>
      </c>
      <c r="J7" s="120" t="str">
        <f>IFERROR(VLOOKUP(D7,DB!A:G,7,0),"")</f>
        <v xml:space="preserve">Weak </v>
      </c>
      <c r="K7" s="125" t="s">
        <v>39078</v>
      </c>
      <c r="L7" s="126" t="str">
        <f>IFERROR(VLOOKUP(D7,DB!A:I,9,0),"")</f>
        <v>Latis</v>
      </c>
    </row>
    <row r="8" spans="1:16383" ht="31.5" customHeight="1">
      <c r="A8" s="121" t="s">
        <v>39079</v>
      </c>
      <c r="B8" s="120" t="str">
        <f>IFERROR(VLOOKUP(D8,DB!A:K,11,0),"")</f>
        <v>R6</v>
      </c>
      <c r="C8" s="122">
        <v>1</v>
      </c>
      <c r="D8" s="120" t="s">
        <v>32435</v>
      </c>
      <c r="E8" s="123"/>
      <c r="F8" s="124">
        <v>45935.698148148149</v>
      </c>
      <c r="G8" s="89">
        <f ca="1">IFERROR(NOW()-F8,"-")</f>
        <v>2.5248032405215781E-2</v>
      </c>
      <c r="H8" s="124">
        <v>45935.692453703705</v>
      </c>
      <c r="I8" s="120" t="str">
        <f>IFERROR(VLOOKUP(D8,DB!A:F,6,0),"")</f>
        <v>SCECO</v>
      </c>
      <c r="J8" s="120" t="str">
        <f>IFERROR(VLOOKUP(D8,DB!A:G,7,0),"")</f>
        <v>Good</v>
      </c>
      <c r="K8" s="125" t="s">
        <v>39080</v>
      </c>
      <c r="L8" s="126" t="str">
        <f>IFERROR(VLOOKUP(D8,DB!A:I,9,0),"")</f>
        <v>Latis</v>
      </c>
    </row>
    <row r="9" spans="1:16383" ht="31.5" customHeight="1">
      <c r="A9" s="121" t="s">
        <v>24</v>
      </c>
      <c r="B9" s="120" t="str">
        <f>IFERROR(VLOOKUP(D9,DB!A:K,11,0),"")</f>
        <v>R6</v>
      </c>
      <c r="C9" s="122">
        <v>2</v>
      </c>
      <c r="D9" s="120" t="s">
        <v>32685</v>
      </c>
      <c r="E9" s="123"/>
      <c r="F9" s="124"/>
      <c r="G9" s="89">
        <f ca="1">IFERROR(NOW()-F9,"-")</f>
        <v>45935.723396180554</v>
      </c>
      <c r="H9" s="124">
        <v>45935.69803240741</v>
      </c>
      <c r="I9" s="120" t="str">
        <f>IFERROR(VLOOKUP(D9,DB!A:F,6,0),"")</f>
        <v>SCECO</v>
      </c>
      <c r="J9" s="120" t="str">
        <f>IFERROR(VLOOKUP(D9,DB!A:G,7,0),"")</f>
        <v>Dead</v>
      </c>
      <c r="K9" s="125" t="s">
        <v>39081</v>
      </c>
      <c r="L9" s="126" t="str">
        <f>IFERROR(VLOOKUP(D9,DB!A:I,9,0),"")</f>
        <v>Latis</v>
      </c>
    </row>
    <row r="10" spans="1:16383" ht="31.5" customHeight="1">
      <c r="A10" s="121"/>
      <c r="B10" s="120" t="str">
        <f>IFERROR(VLOOKUP(D10,DB!A:K,11,0),"")</f>
        <v/>
      </c>
      <c r="C10" s="122"/>
      <c r="D10" s="120"/>
      <c r="E10" s="123"/>
      <c r="F10" s="124"/>
      <c r="G10" s="89">
        <f ca="1">IFERROR(NOW()-F10,"-")</f>
        <v>45935.723396180554</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45935.723396180554</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45935.723396180554</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45935.723396180554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45935.723396180554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45935.723396180554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45935.723396180554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45935.723396180554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45935.723396180554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45935.723396180554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45935.723396180554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45935.723396180554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45935.723396180554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45935.723396180554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45935.723396180554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45935.723396180554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45935.723396180554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45935.723396180554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45935.723396180554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45935.723396180554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45935.723396180554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45935.723396180554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45935.723396180554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45935.723396180554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45935.723396180554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45935.723396180554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45935.723396180554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45935.723396180554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45935.723396180554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45935.723396180554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45935.723396180554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45935.723396180554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45935.723396180554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45935.723396180554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45935.723396180554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45935.723396180554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45935.723396180554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45935.723396180554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45935.723396180554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45935.723396180554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45935.723396180554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45935.723396180554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45935.723396180554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45935.723396180554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45935.723396180554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45935.723396180554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45935.723396180554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45935.723396180554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45935.723396180554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45935.723396180554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45935.723396180554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45935.723396180554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45935.723396180554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45935.723396180554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45935.723396180554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45935.723396180554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45935.723396180554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45935.723396180554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45935.723396180554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45935.723396180554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45935.723396180554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45935.723396180554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45935.723396180554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45935.723396180554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45935.723396180554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45935.723396180554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45935.723396180554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45935.723396180554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45935.723396180554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45935.723396180554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45935.723396180554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45935.723396180554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45935.723396180554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45935.723396180554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45935.723396180554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45935.723396180554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45935.723396180554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45935.723396180554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45935.723396180554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45935.723396180554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45935.723396180554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45935.723396180554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45935.723396180554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45935.723396180554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45935.723396180554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45935.723396180554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45935.723396180554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45935.723396180554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45935.723396180554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45935.723396180554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45935.723396180554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45935.723396180554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45935.723396180554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45935.723396180554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45935.723396180554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45935.723396180554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45935.723396180554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45935.723396180554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45935.723396180554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45935.723396180554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45935.723396180554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45935.723396180554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45935.723396180554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45935.723396180554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45935.723396180554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45935.723396180554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45935.723396180554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45935.723396180554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45935.723396180554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45935.723396180554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45935.723396180554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45935.723396180554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45935.723396180554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45935.723396180554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45935.723396180554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45935.723396180554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45935.723396180554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45935.723396180554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45935.723396180554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45935.723396180554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45935.723396180554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45935.723396180554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45935.723396180554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45935.723396180554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45935.723396180554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45935.723396180554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45935.723396180554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45935.723396180554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45935.723396180554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45935.723396180554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45935.723396180554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45935.723396180554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45935.723396180554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45935.723396180554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45935.723396180554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45935.723396180554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45935.723396180554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45935.723396180554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45935.723396180554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45935.723396180554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45935.723396180554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45935.723396180554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45935.723396180554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45935.723396180554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45935.723396180554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45935.723396180554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45935.723396180554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45935.723396180554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45935.723396180554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45935.723396180554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45935.723396180554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45935.723396180554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45935.723396180554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45935.723396180554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45935.723396180554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45935.723396180554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45935.723396180554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45935.723396180554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45935.723396180554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45935.723396180554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45935.723396180554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45935.723396180554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45935.723396180554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45935.723396180554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45935.723396180554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45935.723396180554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45935.723396180554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45935.723396180554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45935.723396180554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45935.723396180554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45935.723396180554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45935.723396180554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45935.723396180554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45935.723396180554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45935.723396180554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45935.723396180554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45935.723396180554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45935.723396180554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45935.723396180554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45935.723396180554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45935.723396180554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45935.723396180554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45935.723396180554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45935.723396180554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45935.723396180554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45935.723396180554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45935.723396180554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45935.723396180554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45935.723396180554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45935.723396180554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45935.723396180554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45935.723396180554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45935.723396180554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45935.723396180554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45935.723396180554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45935.723396180554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45935.723396180554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45935.723396180554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45935.723396180554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45935.723396180554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45935.723396180554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45935.723396180554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45935.723396180554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45935.723396180554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45935.723396180554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45935.723396180554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45935.723396180554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45935.723396180554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45935.723396180554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45935.723396180554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45935.723396180554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45935.723396180554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45935.723396180554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45935.723396180554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45935.723396180554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45935.723396180554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45935.723396180554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45935.723396180554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45935.723396180554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45935.723396180554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45935.723396180554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45935.723396180554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45935.723396180554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45935.723396180554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45935.723396180554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45935.723396180554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45935.723396180554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45935.723396180554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45935.723396180554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45935.723396180554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45935.723396180554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45935.723396180554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45935.723396180554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45935.723396180554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45935.723396180554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45935.723396180554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45935.723396180554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45935.723396180554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45935.723396180554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45935.723396180554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45935.723396180554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45935.723396180554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45935.723396180554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45935.723396180554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45935.723396180554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45935.723396180554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45935.723396180554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45935.723396180554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45935.723396180554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45935.723396180554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45935.723396180554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45935.723396180554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45935.723396180554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45935.723396180554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45935.723396180554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45935.723396180554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45935.723396180554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45935.723396180554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45935.723396180554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45935.723396180554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45935.723396180554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45935.723396180554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45935.723396180554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45935.723396180554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45935.723396180554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45935.723396180554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45935.723396180554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45935.723396180554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45935.723396180554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45935.723396180554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45935.723396180554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45935.723396180554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45935.723396180554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45935.723396180554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45935.723396180554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45935.723396180554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45935.723396180554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45935.723396180554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45935.723396180554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45935.723396180554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45935.723396180554</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2025-10-05T14:21:51Z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