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00" documentId="13_ncr:1_{F6CB121F-512D-4AA6-A0C1-0FB36C537598}" xr6:coauthVersionLast="47" xr6:coauthVersionMax="47" xr10:uidLastSave="{F90DAD2C-5828-445E-BF44-123CFFCBD1C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<sst xmlns="http://schemas.openxmlformats.org/spreadsheetml/2006/main" count="178604" uniqueCount="39082">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</sst>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278.37057002315123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0.86124108796502696</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0.25845173611014616</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45941.318995717593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45941.318995717593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45941.318995717593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45941.318995717593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45941.318995717593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45941.318995717593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45941.318995717593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45941.318995717593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45941.318995717593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45941.318995717593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45941.318995717593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45941.318995717593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45941.318995717593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45941.318995717593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45941.318995717593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45941.318995717593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45941.318995717593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45941.318995717593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45941.318995717593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45941.318995717593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45941.318995717593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45941.318995717593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45941.318995717593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45941.318995717593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45941.318995717593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45941.318995717593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45941.318995717593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45941.318995717593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45941.318995717593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45941.318995717593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45941.318995717593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45941.318995717593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45941.318995717593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45941.318995717593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45941.318995717593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45941.318995717593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45941.318995717593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45941.318995717593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45941.318995717593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45941.318995717593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45941.318995717593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45941.318995717593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45941.318995717593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45941.318995717593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45941.318995717593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45941.318995717593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45941.318995717593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45941.318995717593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134.59191261574597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116.3191579861159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45941.318995717593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45941.318995717593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45941.318995717593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7"/>
      <c r="E10" s="120"/>
      <c r="F10" s="121"/>
      <c r="G10" s="122">
        <f ca="1">IFERROR(NOW()-F10,"-")</f>
        <v>45941.318995717593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45941.318995717593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45941.318995717593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45941.318995717593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45941.318995717593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45941.318995717593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45941.318995717593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45941.318995717593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45941.318995717593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45941.318995717593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45941.318995717593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45941.318995717593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45941.318995717593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45941.318995717593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45941.318995717593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45941.318995717593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45941.318995717593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45941.318995717593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45941.318995717593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45941.318995717593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45941.318995717593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45941.318995717593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45941.318995717593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45941.318995717593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45941.318995717593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45941.318995717593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45941.318995717593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45941.318995717593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45941.318995717593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45941.318995717593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45941.318995717593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45941.318995717593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45941.318995717593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45941.318995717593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45941.318995717593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45941.318995717593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45941.318995717593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45941.318995717593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45941.318995717593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45941.318995717593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45941.318995717593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45941.318995717593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45941.318995717593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45941.318995717593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45941.318995717593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45941.318995717593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45941.318995717593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45941.318995717593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45941.318995717593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45941.318995717593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45941.318995717593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45941.318995717593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45941.318995717593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45941.318995717593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45941.318995717593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45941.318995717593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45941.318995717593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45941.318995717593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45941.318995717593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45941.318995717593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45941.318995717593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45941.318995717593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45941.318995717593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45941.318995717593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45941.318995717593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45941.318995717593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45941.318995717593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45941.318995717593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45941.318995717593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45941.318995717593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45941.318995717593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45941.318995717593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45941.318995717593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45941.318995717593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45941.318995717593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45941.318995717593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45941.318995717593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45941.318995717593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45941.318995717593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45941.318995717593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45941.318995717593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45941.318995717593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45941.318995717593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45941.318995717593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45941.318995717593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45941.318995717593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45941.318995717593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45941.318995717593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45941.318995717593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45941.318995717593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45941.318995717593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45941.318995717593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45941.318995717593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45941.318995717593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45941.318995717593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45941.318995717593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45941.318995717593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45941.318995717593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45941.318995717593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45941.318995717593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45941.318995717593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45941.318995717593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45941.318995717593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45941.318995717593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45941.318995717593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45941.318995717593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45941.318995717593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45941.318995717593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45941.318995717593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45941.318995717593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45941.318995717593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45941.318995717593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45941.318995717593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45941.318995717593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45941.318995717593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45941.318995717593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45941.318995717593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45941.318995717593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45941.318995717593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45941.318995717593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45941.318995717593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45941.318995717593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45941.318995717593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45941.318995717593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45941.318995717593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45941.318995717593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45941.318995717593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45941.318995717593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45941.318995717593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45941.318995717593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45941.318995717593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45941.318995717593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45941.318995717593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45941.318995717593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45941.318995717593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45941.318995717593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45941.318995717593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45941.318995717593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45941.318995717593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45941.318995717593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45941.318995717593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45941.318995717593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45941.318995717593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45941.318995717593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45941.318995717593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45941.318995717593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45941.318995717593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45941.318995717593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45941.318995717593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45941.318995717593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45941.318995717593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45941.318995717593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45941.318995717593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45941.318995717593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45941.318995717593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45941.318995717593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45941.318995717593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45941.318995717593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45941.318995717593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45941.318995717593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45941.318995717593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45941.318995717593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45941.318995717593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45941.318995717593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45941.318995717593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45941.318995717593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45941.318995717593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45941.318995717593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45941.318995717593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45941.318995717593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45941.318995949077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45941.318995949077</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45941.318995949077</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45941.318995949077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45941.318995949077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45941.318995949077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45941.318995949077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45941.318995949077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45941.318995949077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45941.318995949077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45941.318995949077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45941.318995949077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45941.318995949077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45941.318995949077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45941.318995949077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45941.318995949077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45941.318995949077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45941.318995949077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45941.318995949077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45941.318995949077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45941.318995949077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45941.318995949077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45941.318995949077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45941.318995949077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45941.318995949077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45941.318995949077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45941.318995949077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45941.318995949077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45941.318995949077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45941.318995949077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45941.318995949077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45941.318995949077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45941.318995949077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45941.318995949077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45941.318995949077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45941.318995949077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45941.318995949077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45941.318995949077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45941.318995949077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45941.318995949077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45941.318995949077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45941.318995949077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45941.318995949077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45941.318995949077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45941.318995949077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45941.318995949077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45941.318995949077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45941.318995949077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45941.318995949077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45941.318995949077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45941.318995949077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45941.318995949077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45941.318995949077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45941.318995949077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45941.318995949077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45941.318995949077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45941.318995949077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45941.318995949077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45941.318995949077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45941.318995949077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45941.318995949077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45941.318995949077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45941.318995949077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45941.318995949077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45941.318995949077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45941.318995949077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45941.318995949077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45941.318995949077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45941.318995949077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45941.318995949077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45941.318995949077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45941.318995949077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45941.318995949077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45941.318995949077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45941.318995949077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45941.318995949077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45941.318995949077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45941.318995949077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45941.318995949077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45941.318995949077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45941.318995949077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45941.318995949077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45941.318995949077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45941.318995949077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45941.318995949077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45941.318995949077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45941.318995949077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45941.318995949077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45941.318995949077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45941.318995949077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45941.318995949077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45941.318995949077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45941.318995949077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45941.318995949077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45941.318995949077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45941.318995949077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45941.318995949077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45941.318995949077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45941.318995949077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45941.318995949077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45941.318995949077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45941.318995949077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45941.318995949077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45941.318995949077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45941.318995949077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45941.318995949077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45941.318995949077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45941.318995949077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45941.318995949077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45941.318995949077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45941.318995949077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45941.318995949077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45941.318995949077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45941.318995949077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45941.318995949077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45941.318995949077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45941.318995949077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45941.318995949077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45941.318995949077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45941.318995949077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45941.318995949077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45941.318995949077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45941.318995949077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45941.318995949077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45941.318995949077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45941.318995949077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45941.318995949077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45941.318995949077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45941.318995949077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45941.318995949077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45941.318995949077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45941.318995949077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45941.318995949077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45941.318995949077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45941.318995949077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45941.318995949077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45941.318995949077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45941.318995949077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45941.318995949077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45941.318995949077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45941.318995949077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45941.318995949077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45941.318995949077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45941.318995949077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45941.318995949077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45941.318995949077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45941.318995949077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45941.318995949077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45941.318995949077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45941.318995949077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45941.318995949077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45941.318995949077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45941.318995949077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45941.318995949077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45941.318995949077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45941.318995949077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45941.318995949077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45941.318995949077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45941.318995949077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45941.318995949077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45941.318995949077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45941.318995949077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45941.318995949077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45941.318995949077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45941.318995949077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45941.318995949077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45941.318995949077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45941.318995949077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45941.318995949077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45941.318995949077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45941.318995949077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45941.318995949077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45941.318995949077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45941.318995949077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45941.318995949077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45941.318995949077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45941.318995949077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45941.318995949077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45941.318995949077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45941.318995949077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45941.318995949077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45941.318995949077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45941.318995949077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45941.318995949077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45941.318995949077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45941.318995949077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45941.318995949077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45941.318995949077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45941.318995949077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45941.318995949077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45941.318995949077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45941.318995949077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45941.318995949077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45941.318995949077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45941.318995949077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45941.318995949077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45941.318995949077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45941.318995949077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45941.318995949077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45941.318995949077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45941.318995949077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45941.318995949077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45941.318995949077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45941.318995949077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45941.318995949077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45941.318995949077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45941.318995949077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45941.318995949077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45941.318995949077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45941.318995949077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45941.318995949077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45941.318995949077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45941.318995949077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45941.318995949077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45941.318995949077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45941.318995949077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45941.318995949077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45941.318995949077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45941.318995949077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45941.318995949077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45941.318995949077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45941.318995949077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45941.318995949077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45941.318995949077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45941.318995949077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45941.318995949077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45941.318995949077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45941.318995949077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45941.318995949077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45941.318995949077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45941.318995949077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45941.318995949077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45941.318995949077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45941.318995949077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45941.318995949077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45941.318995949077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45941.318995949077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45941.318995949077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45941.318995949077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45941.318995949077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45941.318995949077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45941.318995949077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45941.318995949077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45941.318995949077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45941.318995949077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45941.318995949077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45941.318995949077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45941.318995949077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45941.318995949077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45941.318995949077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45941.318995949077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45941.318995949077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45941.318995949077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45941.318995949077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45941.318995949077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45941.318995949077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45941.318995949077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45941.318995949077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45941.318995949077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45941.318995949077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45941.318995949077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45941.318995949077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45941.318995949077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45941.318995949077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45941.318995949077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45941.318995949077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45941.318995949077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45941.318995949077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45941.318995949077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45941.318995949077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45941.318995949077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45941.318995949077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45941.318995949077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45941.318995949077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45941.318995949077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45941.318995949077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45941.318995949077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45941.318995949077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45941.318995949077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45941.318995949077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45941.318995949077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45941.318995949077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45941.318995949077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45941.318995949077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45941.318995949077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45941.318995949077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45941.318995949077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45941.318995949077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45941.318995949077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45941.318995949077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45941.318995949077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45941.318995949077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45941.318995949077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45941.318995949077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45941.318995949077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45941.318995949077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45941.318995949077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45941.318995949077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45941.318995949077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45941.318995949077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45941.318995949077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45941.318995949077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45941.318995949077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45941.318995949077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45941.318995949077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45941.318995949077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45941.318995949077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45941.318995949077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45941.318995949077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45941.318995949077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45941.318995949077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45941.318995949077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45941.318995949077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45941.318995949077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45941.318995949077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45941.318995949077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45941.318995949077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45941.318995949077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45941.318995949077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45941.318995949077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45941.318995949077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45941.318995949077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45941.318995949077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45941.318995949077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45941.318995949077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45941.318995949077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45941.318995949077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45941.318995949077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45941.318995949077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45941.318995949077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45941.318995949077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45941.318995949077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45941.318995949077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45941.318995949077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45941.318995949077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45941.318995949077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45941.318995949077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45941.318995949077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45941.318995949077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45941.318995949077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45941.318995949077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45941.318995949077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45941.318995949077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45941.318995949077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45941.318995949077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45941.318995949077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45941.318995949077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45941.318995949077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45941.318995949077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45941.318995949077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45941.318995949077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45941.318995949077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45941.318995949077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45941.318995949077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45941.318995949077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45941.318995949077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45941.318995949077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45941.318995949077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45941.318995949077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45941.318995949077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45941.318995949077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45941.318995949077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45941.318995949077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45941.318995949077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45941.318995949077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45941.318995949077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45941.318995949077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45941.318995949077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45941.318995949077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45941.318995949077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45941.318995949077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45941.318995949077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45941.318995949077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45941.318995949077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45941.318995949077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45941.318995949077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45941.318995949077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45941.318995949077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45941.318995949077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45941.318995949077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45941.318995949077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45941.318995949077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45941.318995949077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45941.318995949077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45941.318995949077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45941.318995949077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45941.318995949077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45941.318995949077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45941.318995949077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45941.318995949077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45941.318995949077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45941.318995949077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45941.318995949077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45941.318995949077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45941.318995949077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45941.318995949077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45941.318995949077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45941.318995949077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45941.318995949077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45941.318995949077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45941.318995949077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45941.318995949077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45941.318995949077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45941.318995949077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45941.318995949077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45941.318995949077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45941.318995949077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45941.318995949077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45941.318995949077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45941.318995949077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45941.318995949077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45941.318995949077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45941.318995949077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45941.318995949077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45941.318995949077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45941.318995949077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45941.318995949077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45941.318995949077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45941.318995949077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45941.318995949077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45941.318995949077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45941.318995949077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45941.318995949077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45941.318995949077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45941.318995949077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45941.318995949077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45941.318995949077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45941.318995949077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45941.318995949077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45941.318995949077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45941.318995949077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45941.318995949077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45941.318995949077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45941.318995949077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45941.318995949077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45941.318995949077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45941.318995949077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45941.318995949077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45941.318995949077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45941.318995949077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45941.318995949077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45941.318995949077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45941.318995949077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45941.318995949077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45941.318995949077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45941.318995949077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45941.318995949077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45941.318995949077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45941.318995949077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45941.318995949077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45941.318995949077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45941.318995949077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45941.318995949077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45941.318995949077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45941.318995949077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45941.318995949077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45941.318995949077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45941.318995949077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45941.318995949077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45941.318995949077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45941.318995949077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45941.318995949077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45941.318995949077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45941.318995949077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45941.318995949077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45941.318995949077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45941.318995949077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45941.318995949077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45941.318995949077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45941.318995949077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45941.318995949077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45941.318995949077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45941.318995949077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45941.318995949077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45941.318995949077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45941.318995949077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45941.318995949077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45941.318995949077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45941.318995949077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45941.318995949077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45941.318995949077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45941.318995949077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45941.318995949077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45941.318995949077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45941.318995949077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45941.318995949077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45941.318995949077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45941.318995949077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45941.318995949077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45941.318995949077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45941.318995949077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45941.318995949077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45941.318995949077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45941.318995949077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45941.318995949077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45941.318995949077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45941.318995949077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45941.318995949077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45941.318995949077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45941.318995949077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45941.318995949077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45941.318995949077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45941.318995949077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45941.318995949077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45941.318995949077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45941.318995949077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45941.318995949077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45941.318995949077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45941.318995949077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45941.318995949077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45941.318995949077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45941.318995949077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45941.318995949077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45941.318995949077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45941.318995949077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45941.318995949077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45941.318995949077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45941.318995949077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45941.318995949077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45941.318995949077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45941.318995949077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45941.318995949077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45941.318995949077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45941.318995949077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45941.318995949077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45941.318995949077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45941.318995949077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45941.318995949077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45941.318995949077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45941.318995949077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45941.318995949077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45941.318995949077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45941.318995949077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45941.318995949077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45941.318995949077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45941.318995949077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45941.318995949077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45941.318995949077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45941.318995949077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45941.318995949077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45941.318995949077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45941.318995949077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45941.318995949077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45941.318995949077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45941.318995949077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45941.318995949077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45941.318995949077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45941.318995949077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45941.318995949077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45941.318995949077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45941.318995949077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45941.318995949077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45941.318995949077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45941.318995949077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45941.318995949077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45941.318995949077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45941.318995949077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45941.318995949077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45941.318995949077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45941.318995949077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45941.318995949077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45941.318995949077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45941.318995949077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45941.318995949077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45941.318995949077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45941.318995949077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45941.318995949077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45941.318995949077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45941.318995949077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45941.318995949077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45941.318995949077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45941.318995949077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45941.318995949077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45941.318995949077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45941.318995949077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45941.318995949077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45941.318995949077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45941.318995949077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45941.318995949077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45941.318995949077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45941.318995949077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45941.318995949077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45941.318995949077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45941.318995949077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45941.318995949077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45941.318995949077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45941.318995949077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45941.318995949077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45941.318995949077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45941.318995949077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45941.318995949077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45941.318995949077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45941.318995949077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45941.318995949077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45941.318995949077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45941.318995949077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45941.318995949077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45941.318995949077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45941.318995949077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45941.318995949077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45941.318995949077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45941.318995949077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45941.318995949077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45941.318995949077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45941.318995949077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45941.318995949077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45941.318995949077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45941.318995949077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45941.318995949077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45941.318995949077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45941.318995949077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45941.318995949077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45941.318995949077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45941.318995949077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45941.318995949077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45941.318995949077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45941.318995949077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45941.318995949077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45941.318995949077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45941.318995949077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45941.318995949077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45941.318995949077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45941.318995949077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45941.318995949077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45941.318995949077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45941.318995949077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45941.318995949077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45941.318995949077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45941.318995949077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45941.318995949077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45941.318995949077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45941.318995949077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45941.318995949077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45941.318995949077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45941.318995949077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45941.318995949077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45941.318995949077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45941.318995949077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45941.318995949077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45941.318995949077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45941.318995949077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45941.318995949077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45941.318995949077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45941.318995949077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45941.318995949077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45941.318995949077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45941.318995949077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45941.318995949077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45941.318995949077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45941.318995949077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45941.318995949077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45941.318995949077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45941.318995949077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45941.318995949077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45941.318995949077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45941.318995949077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45941.318995949077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45941.318995949077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45941.318995949077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45941.318995949077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45941.318995949077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45941.318995949077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45941.318995949077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45941.318995949077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45941.318995949077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45941.318995949077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45941.318995949077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45941.318995949077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45941.318995949077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45941.318995949077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45941.318995949077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45941.318995949077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45941.318995949077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45941.318995949077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45941.318995949077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45941.318995949077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45941.318995949077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45941.318995949077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45941.318995949077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45941.318995949077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45941.318995949077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45941.318995949077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45941.318995949077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45941.318995949077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45941.318995949077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45941.318995949077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45941.318995949077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45941.318995949077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45941.318995949077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45941.318995949077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45941.318995949077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45941.318995949077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45941.318995949077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45941.318995949077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45941.318995949077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45941.318995949077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45941.318995949077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45941.318995949077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45941.318995949077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45941.318995949077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45941.318995949077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45941.318995949077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45941.318995949077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45941.318995949077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45941.318995949077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45941.318995949077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45941.318995949077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45941.318995949077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45941.318995949077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45941.318995949077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45941.318995949077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45941.318995949077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45941.318995949077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45941.318995949077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45941.318995949077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45941.318995949077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45941.318995949077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45941.318995949077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45941.318995949077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45941.318995949077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45941.318995949077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45941.318995949077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45941.318995949077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45941.318995949077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45941.318995949077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45941.318995949077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45941.318995949077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45941.318995949077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45941.318995949077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45941.318995949077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45941.318995949077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45941.318995949077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45941.318995949077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45941.318995949077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45941.318995949077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45941.318995949077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45941.318995949077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45941.318995949077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45941.318995949077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45941.318995949077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45941.318995949077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45941.318995949077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45941.318995949077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45941.318995949077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45941.318995949077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45941.318995949077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45941.318995949077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45941.318995949077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45941.318995949077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45941.318995949077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45941.318995949077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45941.318995949077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45941.318995949077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45941.318995949077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45941.318995949077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45941.318995949077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45941.318995949077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45941.318995949077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45941.318995949077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45941.318995949077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45941.318995949077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45941.318995949077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45941.318995949077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45941.318995949077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45941.318995949077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45941.318995949077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45941.318995949077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45941.318995949077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45941.318995949077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45941.318995949077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45941.318995949077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45941.318995949077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45941.318995949077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45941.318995949077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45941.318995949077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45941.318995949077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45941.318995949077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45941.318995949077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45941.318995949077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45941.318995949077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45941.318995949077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45941.318995949077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45941.318995949077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45941.318995949077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45941.318995949077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45941.318995949077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45941.318995949077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45941.318995949077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45941.318995949077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45941.318995949077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45941.318995949077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45941.318995949077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45941.318995949077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45941.318995949077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45941.318995949077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45941.318995949077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45941.318995949077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45941.318995949077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45941.318995949077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45941.318995949077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45941.318995949077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45941.318995949077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45941.318995949077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45941.318995949077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45941.318995949077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45941.318995949077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45941.318995949077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45941.318995949077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45941.318995949077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45941.318995949077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45941.318995949077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45941.318995949077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45941.318995949077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45941.318995949077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45941.318995949077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45941.318995949077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45941.318995949077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45941.318995949077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45941.318995949077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45941.318995949077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45941.318995949077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45941.318995949077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45941.318995949077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45941.318995949077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45941.318995949077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45941.318995949077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45941.318995949077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45941.318995949077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45941.318995949077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45941.318995949077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45941.318995949077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45941.318995949077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45941.318995949077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45941.318995949077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45941.318995949077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45941.318995949077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45941.318995949077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45941.318995949077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45941.318995949077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45941.318995949077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45941.318995949077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45941.318995949077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45941.318995949077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45941.318995949077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45941.318995949077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45941.318995949077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45941.318995949077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45941.318995949077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45941.318995949077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45941.318995949077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45941.318995949077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45941.318995949077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45941.318995949077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45941.318995949077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45941.318995949077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45941.318995949077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45941.318995949077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45941.318995949077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45941.318995949077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45941.318995949077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45941.318995949077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45941.318995949077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45941.318995949077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45941.318995949077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45941.318995949077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45941.318995949077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45941.318995949077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45941.318995949077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45941.318995949077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45941.318995949077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45941.318995949077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45941.318995949077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45941.318995949077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45941.318995949077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45941.318995949077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45941.318995949077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45941.318995949077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45941.318995949077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45941.318995949077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45941.318995949077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45941.318995949077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45941.318995949077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45941.318995949077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45941.318995949077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45941.318995949077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45941.318995949077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45941.318995949077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45941.318995949077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45941.318995949077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45941.318995949077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45941.318995949077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45941.318995949077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45941.318995949077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45941.318995949077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45941.318995949077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45941.318995949077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45941.318995949077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45941.318995949077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45941.318995949077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45941.318995949077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45941.318995949077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45941.318995949077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45941.318995949077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45941.318995949077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45941.318995949077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45941.318995949077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45941.318995949077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45941.318995949077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45941.318995949077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45941.318995949077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45941.318995949077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45941.318995949077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45941.318995949077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45941.318995949077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45941.318995949077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45941.318995949077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45941.318995949077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45941.318995949077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45941.318995949077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45941.318995949077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45941.318995949077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45941.318995949077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45941.318995949077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45941.318995949077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45941.318995949077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45941.318995949077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45941.318995949077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45941.318995949077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45941.318995949077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45941.318995949077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45941.318995949077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45941.318995949077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45941.318995949077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45941.318995949077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45941.318995949077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45941.318995949077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45941.318995949077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45941.318995949077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45941.318995949077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45941.318995949077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45941.318995949077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45941.318995949077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45941.318995949077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45941.318995949077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45941.318995949077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45941.318995949077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45941.318995949077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45941.318995949077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45941.318995949077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45941.318995949077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45941.318995949077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45941.318995949077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45941.318995949077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45941.318995949077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45941.318995949077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45941.318995949077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45941.318995949077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45941.318995949077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45941.318995949077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45941.318995949077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45941.318995949077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45941.318995949077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45941.318995949077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45941.318995949077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45941.318995949077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45941.318995949077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45941.318995949077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45941.318995949077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45941.318995949077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45941.318995949077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45941.318995949077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45941.318995949077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45941.318995949077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45941.318995949077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45941.318995949077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45941.318995949077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45941.318995949077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45941.318995949077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45941.318995949077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45941.318995949077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45941.318995949077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45941.318995949077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45941.318995949077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45941.318995949077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45941.318995949077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45941.318995949077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45941.318995949077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45941.318995949077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45941.318995949077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45941.318995949077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45941.318995949077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45941.318995949077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45941.318995949077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45941.318995949077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45941.318995949077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45941.318995949077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45941.318995949077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45941.318995949077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45941.318995949077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45941.318995949077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45941.318995949077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45941.318995949077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45941.318995949077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45941.318995949077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45941.318995949077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45941.318995949077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45941.318995949077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45941.318995949077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45941.318995949077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45941.318995949077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45941.318995949077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45941.318995949077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45941.318995949077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45941.318995949077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45941.318995949077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45941.318995949077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45941.318995949077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45941.318995949077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45941.318995949077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45941.318995949077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45941.318995949077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45941.318995949077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45941.318995949077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45941.318995949077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45941.318995949077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45941.318995949077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45941.318995949077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45941.318995949077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45941.318995949077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45941.318995949077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45941.318995949077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45941.318995949077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45941.318995949077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45941.318995949077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45941.318995949077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45941.318995949077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45941.318995949077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45941.318995949077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45941.318995949077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45941.318995949077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45941.318995949077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45941.318995949077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45941.318995949077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45941.318995949077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45941.318995949077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45941.318995949077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45941.318995949077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45941.318995949077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45941.318995949077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45941.318995949077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45941.318995949077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45941.318995949077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45941.318995949077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45941.318995949077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45941.318995949077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45941.318995949077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45941.318995949077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45941.318995949077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45941.318995949077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45941.318995949077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45941.318995949077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45941.318995949077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45941.318995949077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45941.318995949077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45941.318995949077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45941.318995949077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45941.318995949077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45941.318995949077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45941.318995949077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45941.318995949077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45941.318995949077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45941.318995949077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45941.318995949077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45941.318995949077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45941.318995949077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45941.318995949077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45941.318995949077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45941.318995949077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45941.318995949077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45941.318995949077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45941.318995949077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45941.318995949077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45941.318995949077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45941.318995949077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45941.318995949077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45941.318995949077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45941.318995949077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45941.318995949077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45941.318995949077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45941.318995949077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45941.318995949077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45941.318995949077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45941.318995949077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45941.318995949077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45941.318995949077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45941.318995949077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45941.318995949077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45941.318995949077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45941.318995949077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45941.318995949077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45941.318995949077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45941.318995949077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45941.318995949077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45941.318995949077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45941.318995949077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45941.318995949077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45941.318995949077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45941.318995949077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45941.318995949077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45941.318995949077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45941.318995949077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45941.318995949077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45941.318995949077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45941.318995949077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45941.318995949077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45941.318995949077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45941.318995949077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45941.318995949077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45941.318995949077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45941.318995949077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45941.318995949077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45941.318995949077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45941.318995949077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45941.318995949077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45941.318995949077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45941.318995949077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45941.318995949077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45941.318995949077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45941.318995949077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45941.318995949077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45941.318995949077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45941.318995949077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45941.318995949077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45941.318995949077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45941.318995949077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45941.318995949077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45941.318995949077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45941.318995949077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45941.318995949077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45941.318995949077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45941.318995949077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45941.318995949077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45941.318995949077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45941.318995949077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45941.318995949077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45941.318995949077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45941.318995949077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45941.318995949077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45941.318995949077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45941.318995949077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45941.318995949077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45941.318995949077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45941.318995949077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45941.318995949077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45941.318995949077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45941.318995949077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45941.318995949077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45941.318995949077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45941.318995949077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45941.318995949077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45941.318995949077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45941.318995949077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45941.318995949077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45941.318995949077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45941.318995949077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45941.318995949077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45941.318995949077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45941.318995949077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45941.318995949077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45941.318995949077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45941.318995949077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45941.318995949077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45941.318995949077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45941.318995949077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45941.318995949077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45941.318995949077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45941.318995949077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45941.318995949077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45941.318995949077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45941.318995949077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45941.318995949077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45941.318995949077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45941.318995949077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45941.318995949077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45941.318995949077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45941.318995949077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45941.318995949077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45941.318995949077</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237.83827812499658</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0.31830127314606216</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0.15024571759568062</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0.11739849537116243</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45941.318995717593</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45941.318995717593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45941.318995717593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45941.318995717593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45941.318995717593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45941.318995717593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45941.318995717593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45941.318995717593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45941.318995717593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45941.318995717593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45941.318995717593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45941.318995717593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45941.318995717593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45941.318995717593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45941.318995717593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45941.318995717593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45941.318995717593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45941.318995717593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45941.318995717593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45941.318995717593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45941.318995717593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45941.318995717593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45941.318995717593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45941.318995717593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45941.318995717593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45941.318995717593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45941.318995717593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45941.318995717593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45941.318995717593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45941.318995717593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45941.318995717593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45941.318995717593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45941.318995717593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45941.318995717593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45941.318995717593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45941.318995717593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45941.318995717593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45941.318995717593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45941.318995717593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45941.318995717593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45941.318995717593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45941.318995717593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45941.318995717593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45941.318995717593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45941.318995717593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45941.318995717593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45941.318995717593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45941.318995717593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45941.318995717593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45941.318995717593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45941.318995717593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45941.318995717593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45941.318995717593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45941.318995717593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45941.318995717593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45941.318995717593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45941.318995717593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45941.318995717593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45941.318995717593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45941.318995717593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45941.318995717593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45941.318995717593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45941.318995717593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45941.318995717593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45941.318995717593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45941.318995717593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45941.318995717593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45941.318995717593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45941.318995717593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45941.318995717593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45941.318995717593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45941.318995717593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45941.318995717593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45941.318995717593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45941.318995717593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45941.318995717593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45941.318995717593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45941.318995717593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45941.318995717593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45941.318995717593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45941.318995717593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45941.318995717593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45941.318995717593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45941.318995717593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45941.318995717593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45941.318995717593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45941.318995717593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45941.318995717593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45941.318995717593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45941.318995717593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45941.318995717593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45941.318995717593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45941.318995717593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45941.318995717593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45941.318995717593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45941.318995717593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45941.318995717593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45941.318995717593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45941.318995717593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45941.318995717593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45941.318995717593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45941.318995717593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45941.318995717593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45941.318995717593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45941.318995717593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45941.318995717593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45941.318995717593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45941.318995717593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45941.318995717593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45941.318995717593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45941.318995717593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45941.318995717593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45941.318995717593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45941.318995717593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45941.318995717593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45941.318995717593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45941.318995717593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45941.318995717593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45941.318995717593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45941.318995717593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45941.318995717593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45941.318995717593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45941.318995717593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45941.318995717593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45941.318995717593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45941.318995717593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45941.318995717593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45941.318995717593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45941.318995717593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45941.318995717593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45941.318995717593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45941.318995717593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45941.318995717593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45941.318995717593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45941.318995717593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45941.318995717593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45941.318995717593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45941.318995717593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45941.318995717593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45941.318995717593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45941.318995717593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45941.318995717593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45941.318995717593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45941.318995717593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45941.318995717593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45941.318995717593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45941.318995717593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45941.318995717593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45941.318995717593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45941.318995717593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45941.318995717593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45941.318995717593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45941.318995717593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45941.318995717593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45941.318995717593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45941.318995717593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45941.318995717593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45941.318995717593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45941.318995717593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45941.318995717593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45941.318995717593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45941.318995717593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45941.318995717593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45941.318995717593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45941.318995717593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45941.318995717593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45941.318995717593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45941.318995717593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45941.318995717593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45941.318995717593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45941.318995717593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45941.318995717593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45941.318995717593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45941.318995717593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45941.318995717593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45941.318995717593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45941.318995717593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45941.318995717593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45941.318995717593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45941.318995717593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45941.318995717593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45941.318995717593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45941.318995717593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45941.318995717593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45941.318995717593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45941.318995717593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45941.318995717593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45941.318995717593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45941.318995717593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45941.318995717593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45941.318995717593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45941.318995717593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45941.318995717593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45941.318995717593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45941.318995717593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45941.318995717593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45941.318995717593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45941.318995717593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45941.318995717593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45941.318995717593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45941.318995717593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45941.318995717593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45941.318995717593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45941.318995717593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45941.318995717593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45941.318995717593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45941.318995717593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45941.318995717593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45941.318995717593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45941.318995717593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45941.318995717593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45941.318995717593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45941.318995717593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45941.318995717593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45941.318995717593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45941.318995717593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45941.318995717593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45941.318995717593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45941.318995717593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45941.318995717593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45941.318995717593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45941.318995717593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45941.318995717593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45941.318995717593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45941.318995717593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45941.318995717593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45941.318995717593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45941.318995717593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45941.318995717593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45941.318995717593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45941.318995717593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45941.318995717593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45941.318995717593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45941.318995717593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45941.318995717593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45941.318995717593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45941.318995717593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45941.318995717593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45941.318995717593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45941.318995717593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45941.318995717593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45941.318995717593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45941.318995717593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45941.318995717593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45941.318995717593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45941.318995717593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45941.318995717593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45941.318995717593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45941.318995717593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45941.318995717593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45941.318995717593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45941.318995717593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45941.318995717593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45941.318995717593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45941.318995717593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45941.318995717593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45941.318995717593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45941.318995717593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45941.318995717593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45941.318995717593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45941.318995717593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45941.318995717593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45941.318995717593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45941.318995717593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45941.318995717593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45941.318995717593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45941.318995717593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45941.318995717593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45941.318995717593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45941.318995717593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45941.318995717593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45941.318995717593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45941.318995717593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45941.318995717593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45941.318995717593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45941.318995717593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45941.318995717593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45941.318995717593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45941.318995717593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45941.318995717593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45941.318995717593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45941.318995717593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45941.318995717593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45941.318995717593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45941.318995717593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45941.318995717593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45941.318995717593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45941.318995717593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45941.318995717593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45941.318995717593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45941.318995717593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45941.318995717593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45941.318995717593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45941.318995717593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45941.318995717593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45941.318995717593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45941.318995717593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45941.318995717593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45941.318995717593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45941.318995717593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45941.318995717593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45941.318995717593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45941.318995717593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45941.318995717593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45941.318995717593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45941.318995717593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45941.318995717593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45941.318995717593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45941.318995717593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45941.318995717593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45941.318995717593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45941.318995717593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45941.318995717593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45941.318995717593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45941.318995717593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45941.318995717593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45941.318995717593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45941.318995717593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45941.318995717593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45941.318995717593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45941.318995717593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45941.318995717593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45941.318995717593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45941.318995717593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45941.318995717593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45941.318995717593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45941.318995717593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45941.318995717593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45941.318995717593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45941.318995717593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45941.318995717593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45941.318995717593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45941.318995717593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45941.318995717593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45941.318995717593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45941.318995717593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45941.318995717593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45941.318995717593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45941.318995717593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45941.318995717593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45941.318995717593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45941.318995717593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45941.318995717593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45941.318995717593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45941.318995717593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45941.318995717593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45941.318995717593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45941.318995717593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45941.318995717593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45941.318995717593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45941.318995717593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45941.318995717593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45941.318995717593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45941.318995717593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45941.318995717593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45941.318995717593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45941.318995717593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45941.318995717593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45941.318995717593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45941.318995717593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45941.318995717593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45941.318995717593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45941.318995717593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45941.318995717593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45941.318995717593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45941.318995717593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45941.318995717593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45941.318995717593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45941.318995717593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45941.318995717593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45941.318995717593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45941.318995717593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45941.318995717593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45941.318995717593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45941.318995717593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45941.318995717593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45941.318995717593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45941.318995717593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45941.318995717593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45941.318995717593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45941.318995717593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45941.318995717593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45941.318995717593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45941.318995717593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45941.318995717593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45941.318995717593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45941.318995717593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45941.318995717593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45941.318995717593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45941.318995717593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45941.318995717593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45941.318995717593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45941.318995717593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45941.318995717593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45941.318995717593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45941.318995717593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45941.318995717593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45941.318995717593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45941.318995717593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45941.318995717593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45941.318995717593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45941.318995717593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45941.318995717593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45941.318995717593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45941.318995717593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45941.318995717593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45941.318995717593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45941.318995717593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45941.318995717593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45941.318995717593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45941.318995717593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45941.318995717593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45941.318995717593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45941.318995717593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45941.318995717593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45941.318995717593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45941.318995717593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45941.318995717593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45941.318995717593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45941.318995717593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45941.318995717593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45941.318995717593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45941.318995717593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45941.318995717593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45941.318995717593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45941.318995717593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45941.318995717593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45941.318995717593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45941.318995717593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45941.318995717593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49.486935532404459</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15.130118402776134</v>
      </c>
      <c r="H3" s="38">
        <v>45926.158159722225</v>
      </c>
      <c r="I3" s="37" t="str">
        <f>IFERROR(VLOOKUP(D3,DB!A:F,6,0),"")</f>
        <v>SCECO</v>
      </c>
      <c r="J3" s="37" t="str">
        <f>IFERROR(VLOOKUP(D3,DB!A:G,7,0),"")</f>
        <v>Good</v>
      </c>
      <c r="K3" s="37" t="s">
        <v>39069</v>
      </c>
      <c r="L3" s="37" t="str">
        <f>IFERROR(VLOOKUP(D3,DB!A:I,9,0),"")</f>
        <v>Latis</v>
      </c>
      <c r="M3" s="125"/>
    </row>
    <row r="4" spans="1:13" ht="15">
      <c r="A4" s="37"/>
      <c r="B4" s="37" t="str">
        <f>IFERROR(VLOOKUP(D4,DB!A:K,11,0),"")</f>
        <v/>
      </c>
      <c r="C4" s="37"/>
      <c r="D4" s="37"/>
      <c r="E4" s="37"/>
      <c r="F4" s="38"/>
      <c r="G4" s="39">
        <f t="shared" ref="G4:G6" ca="1" si="1">IFERROR(NOW()-F4,"")</f>
        <v>45941.318995717593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45941.318995717593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45941.318995717593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45941.318995717593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45941.318995717593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45941.318995717593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45941.318995717593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45941.318995717593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45941.318995717593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45941.318995717593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45941.318995717593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45941.318995717593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45941.318995717593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45941.318995717593</v>
      </c>
      <c r="H17" s="38"/>
      <c r="I17" s="37" t="str">
        <f>IFERROR(VLOOKUP(D17,DB!A:F,6,0),"")</f>
        <v/>
      </c>
      <c r="J17" s="37" t="str">
        <f>IFERROR(VLOOKUP(D17,DB!A:G,7,0),"")</f>
        <v/>
      </c>
      <c r="K17" s="37"/>
      <c r="L17" s="37" t="str">
        <f>IFERROR(VLOOKUP(D17,DB!A:I,9,0),"")</f>
        <v/>
      </c>
    </row>
    <row r="18" spans="1:12" ht="15">
      <c r="A18" s="84"/>
      <c r="B18" s="84" t="str">
        <f>IFERROR(VLOOKUP(D18,DB!A:K,11,0),"")</f>
        <v/>
      </c>
      <c r="C18" s="84"/>
      <c r="D18" s="84"/>
      <c r="E18" s="84"/>
      <c r="F18" s="123"/>
      <c r="G18" s="124">
        <f t="shared" ca="1" si="2"/>
        <v>45941.318995717593</v>
      </c>
      <c r="H18" s="123"/>
      <c r="I18" s="84" t="str">
        <f>IFERROR(VLOOKUP(D18,DB!A:F,6,0),"")</f>
        <v/>
      </c>
      <c r="J18" s="84" t="str">
        <f>IFERROR(VLOOKUP(D18,DB!A:G,7,0),"")</f>
        <v/>
      </c>
      <c r="K18" s="84"/>
      <c r="L18" s="84" t="str">
        <f>IFERROR(VLOOKUP(D18,DB!A:I,9,0),"")</f>
        <v/>
      </c>
    </row>
    <row r="19" spans="1:12" ht="15">
      <c r="A19" s="37"/>
      <c r="B19" s="37" t="str">
        <f>IFERROR(VLOOKUP(D19,DB!A:K,11,0),"")</f>
        <v/>
      </c>
      <c r="C19" s="37"/>
      <c r="D19" s="37"/>
      <c r="E19" s="37"/>
      <c r="F19" s="38"/>
      <c r="G19" s="39">
        <f t="shared" ca="1" si="2"/>
        <v>45941.318995717593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45941.318995717593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45941.318995717593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45941.318995717593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45941.318995717593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45941.318995717593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45941.318995717593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45941.318995717593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45941.318995717593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45941.318995717593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45941.318995717593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45941.318995717593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45941.318995717593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45941.318995717593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45941.318995717593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45941.318995717593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45941.318995717593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45941.318995717593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45941.318995717593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45941.318995717593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45941.318995717593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45941.318995717593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45941.318995717593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45941.318995717593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45941.318995717593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45941.318995717593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45941.318995717593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45941.318995717593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45941.318995717593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45941.318995717593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45941.318995717593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45941.318995717593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45941.318995717593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45941.318995717593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45941.318995717593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45941.318995717593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45941.318995717593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45941.318995717593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45941.318995717593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45941.318995717593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45941.318995717593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45941.318995717593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45941.318995717593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45941.318995717593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45941.318995717593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45941.318995717593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45941.318995717593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45941.318995717593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45941.318995717593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45941.318995717593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45941.318995717593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45941.318995717593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45941.318995717593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45941.318995717593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45941.318995717593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45941.318995717593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45941.318995717593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45941.318995717593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45941.318995717593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45941.318995717593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45941.318995717593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45941.318995717593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45941.318995717593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45941.318995717593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45941.318995717593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45941.318995717593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45941.318995717593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45941.318995717593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45941.318995717593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45941.318995717593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45941.318995717593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45941.318995717593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45941.318995717593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45941.318995717593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45941.318995717593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45941.318995717593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45941.318995717593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45941.318995717593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45941.318995717593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45941.318995717593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45941.318995717593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45941.318995717593</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45941.318995717593</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9"/>
  <sheetViews>
    <sheetView tabSelected="1"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14.546148495370289</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1.7899332175948075</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7.4380234953714535</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45941.023958333331</v>
      </c>
      <c r="G5" s="151">
        <f ca="1">IFERROR(NOW()-F5,"-")</f>
        <v>0.29503738426137716</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39078</v>
      </c>
      <c r="B6" s="148" t="str">
        <f>IFERROR(VLOOKUP(D6,DB!A:K,11,0),"")</f>
        <v>R6</v>
      </c>
      <c r="C6" s="148">
        <v>4</v>
      </c>
      <c r="D6" s="148" t="s">
        <v>33253</v>
      </c>
      <c r="E6" s="148" t="s">
        <v>38964</v>
      </c>
      <c r="F6" s="152">
        <v>45941.268518518518</v>
      </c>
      <c r="G6" s="148">
        <f ca="1">IFERROR(NOW()-F6,"-")</f>
        <v>5.0477199074521195E-2</v>
      </c>
      <c r="H6" s="152">
        <v>45941.256620370368</v>
      </c>
      <c r="I6" s="148" t="str">
        <f>IFERROR(VLOOKUP(D6,DB!A:F,6,0),"")</f>
        <v>SCECO</v>
      </c>
      <c r="J6" s="148" t="str">
        <f>IFERROR(VLOOKUP(D6,DB!A:G,7,0),"")</f>
        <v>Vandalized</v>
      </c>
      <c r="K6" s="148" t="s">
        <v>39079</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39080</v>
      </c>
      <c r="B7" s="148" t="str">
        <f>IFERROR(VLOOKUP(D7,DB!A:K,11,0),"")</f>
        <v>R6</v>
      </c>
      <c r="C7" s="148">
        <v>1</v>
      </c>
      <c r="D7" s="148" t="s">
        <v>36297</v>
      </c>
      <c r="E7" s="148" t="s">
        <v>38964</v>
      </c>
      <c r="F7" s="148"/>
      <c r="G7" s="148">
        <f ca="1">IFERROR(NOW()-F7,"-")</f>
        <v>45941.318995717593</v>
      </c>
      <c r="H7" s="152">
        <v>45941.256620370368</v>
      </c>
      <c r="I7" s="148" t="str">
        <f>IFERROR(VLOOKUP(D7,DB!A:F,6,0),"")</f>
        <v>SCECO</v>
      </c>
      <c r="J7" s="148" t="str">
        <f>IFERROR(VLOOKUP(D7,DB!A:G,7,0),"")</f>
        <v>Vandalized</v>
      </c>
      <c r="K7" s="148" t="s">
        <v>39081</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39080</v>
      </c>
      <c r="B8" s="148" t="str">
        <f>IFERROR(VLOOKUP(D8,DB!A:K,11,0),"")</f>
        <v>R6</v>
      </c>
      <c r="C8" s="148">
        <v>1</v>
      </c>
      <c r="D8" s="148" t="s">
        <v>36191</v>
      </c>
      <c r="E8" s="148" t="s">
        <v>38964</v>
      </c>
      <c r="F8" s="148"/>
      <c r="G8" s="148">
        <f ca="1">IFERROR(NOW()-F8,"-")</f>
        <v>45941.318995717593</v>
      </c>
      <c r="H8" s="152">
        <v>45941.256620370368</v>
      </c>
      <c r="I8" s="148" t="str">
        <f>IFERROR(VLOOKUP(D8,DB!A:F,6,0),"")</f>
        <v>SCECO</v>
      </c>
      <c r="J8" s="148" t="str">
        <f>IFERROR(VLOOKUP(D8,DB!A:G,7,0),"")</f>
        <v>Vandalized</v>
      </c>
      <c r="K8" s="148" t="s">
        <v>39081</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10"/>
      <c r="B9" s="156" t="str">
        <f>IFERROR(VLOOKUP(D9,DB!A:K,11,0),"")</f>
        <v/>
      </c>
      <c r="C9" s="156"/>
      <c r="D9" s="156"/>
      <c r="E9" s="157"/>
      <c r="F9" s="113"/>
      <c r="G9" s="158">
        <f ca="1">IFERROR(NOW()-F9,"-")</f>
        <v>45941.318995717593</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45941.318995717593</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45941.318995717593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45941.318995717593</v>
      </c>
      <c r="H12" s="113"/>
      <c r="I12" s="156" t="str">
        <f>IFERROR(VLOOKUP(D12,DB!A:F,6,0),"")</f>
        <v/>
      </c>
      <c r="J12" s="156" t="str">
        <f>IFERROR(VLOOKUP(D12,DB!A:G,7,0),"")</f>
        <v/>
      </c>
      <c r="K12" s="159"/>
      <c r="L12" s="157" t="str">
        <f>IFERROR(VLOOKUP(D12,DB!A:I,9,0),"")</f>
        <v/>
      </c>
    </row>
    <row r="13" spans="1:16383" ht="31.5" customHeight="1">
      <c r="A13" s="110"/>
      <c r="B13" s="109" t="str">
        <f>IFERROR(VLOOKUP(D13,DB!A:K,11,0),"")</f>
        <v/>
      </c>
      <c r="C13" s="111"/>
      <c r="D13" s="109"/>
      <c r="E13" s="112"/>
      <c r="F13" s="113"/>
      <c r="G13" s="81">
        <f ca="1">IFERROR(NOW()-F13,"-")</f>
        <v>45941.318995717593</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45941.318995717593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45941.318995717593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45941.318995717593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45941.318995717593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45941.318995717593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45941.318995717593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45941.318995717593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45941.318995717593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45941.318995717593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45941.318995717593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45941.318995717593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45941.318995717593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45941.318995717593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45941.318995717593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45941.318995717593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45941.318995717593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45941.318995717593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45941.318995717593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45941.318995717593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45941.318995717593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45941.318995717593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45941.318995717593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45941.318995717593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45941.318995717593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45941.318995717593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45941.318995717593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45941.318995717593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45941.318995717593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45941.318995717593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45941.318995717593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45941.318995717593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45941.318995717593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45941.318995717593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45941.318995717593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45941.318995717593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45941.318995717593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45941.318995717593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45941.318995717593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45941.318995717593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45941.318995717593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45941.318995717593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45941.318995717593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45941.318995717593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45941.318995717593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45941.318995717593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45941.318995717593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45941.318995717593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45941.318995717593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45941.318995717593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45941.318995717593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45941.318995717593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45941.318995717593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45941.318995717593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45941.318995717593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45941.318995717593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45941.318995717593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45941.318995717593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45941.318995717593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45941.318995717593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45941.318995717593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45941.318995717593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45941.318995717593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45941.318995717593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45941.318995717593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45941.318995717593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45941.318995717593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45941.318995717593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45941.318995717593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45941.318995717593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45941.318995717593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45941.318995717593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45941.318995717593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45941.318995717593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45941.318995717593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45941.318995717593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45941.318995717593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45941.318995717593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45941.318995717593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45941.318995717593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45941.318995717593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45941.318995717593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45941.318995717593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45941.318995717593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45941.318995717593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45941.318995717593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45941.318995717593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45941.318995717593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45941.318995717593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45941.318995717593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45941.318995717593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45941.318995717593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45941.318995717593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45941.318995717593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45941.318995717593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45941.318995717593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45941.318995717593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45941.318995717593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45941.318995717593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45941.318995717593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45941.318995717593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45941.318995717593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45941.318995717593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45941.318995717593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45941.318995717593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45941.318995717593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45941.318995717593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45941.318995717593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45941.318995717593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45941.318995717593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45941.318995717593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45941.318995717593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45941.318995717593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45941.318995717593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45941.318995717593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45941.318995717593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45941.318995717593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45941.318995717593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45941.318995717593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45941.318995717593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45941.318995717593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45941.318995717593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45941.318995717593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45941.318995717593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45941.318995717593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45941.318995717593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45941.318995717593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45941.318995717593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45941.318995717593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45941.318995717593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45941.318995717593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45941.318995717593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45941.318995717593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45941.318995717593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45941.318995717593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45941.318995717593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45941.318995717593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45941.318995717593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45941.318995717593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45941.318995717593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45941.318995717593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45941.318995717593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45941.318995717593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45941.318995717593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45941.318995717593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45941.318995717593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45941.318995717593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45941.318995717593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45941.318995717593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45941.318995717593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45941.318995717593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45941.318995717593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45941.318995717593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45941.318995717593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45941.318995717593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45941.318995717593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45941.318995717593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45941.318995717593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45941.318995717593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45941.318995717593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45941.318995717593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45941.318995717593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45941.318995717593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45941.318995717593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45941.318995717593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45941.318995717593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45941.318995717593</v>
      </c>
      <c r="H179" s="113"/>
      <c r="I179" s="109" t="str">
        <f>IFERROR(VLOOKUP(D179,DB!A:F,6,0),"")</f>
        <v/>
      </c>
      <c r="J179" s="108" t="str">
        <f>IFERROR(VLOOKUP(D179,DB!A:G,7,0),"")</f>
        <v/>
      </c>
      <c r="K179" s="114"/>
      <c r="L179" s="115" t="str">
        <f>IFERROR(VLOOKUP(D179,DB!A:I,9,0),"")</f>
        <v/>
      </c>
    </row>
  </sheetData>
  <dataValidations count="2">
    <dataValidation allowBlank="1" showInputMessage="1" showErrorMessage="1" sqref="E1" xr:uid="{380493DB-286A-4683-AF55-C78F04945A49}"/>
    <dataValidation type="list" allowBlank="1" showInputMessage="1" showErrorMessage="1" sqref="E3 E5:E1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2025-10-11T04:39:26Z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