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971" documentId="13_ncr:1_{F6CB121F-512D-4AA6-A0C1-0FB36C537598}" xr6:coauthVersionLast="47" xr6:coauthVersionMax="47" xr10:uidLastSave="{84296ABF-7394-4602-890E-2FCA0462A18C}"/>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<sst xmlns="http://schemas.openxmlformats.org/spreadsheetml/2006/main" count="178574" uniqueCount="39073">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</sst>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tabSelected="1" workbookViewId="0">
      <selection activeCell="D12" sqref="D12"/>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285.03539594907488</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4.5400834490719717</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45947.983821875001</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45947.983821875001</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45947.983821875001</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45947.983821875001</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45947.983821875001</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45947.983821875001</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45947.983821875001</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45947.983821875001</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43"/>
      <c r="E12" s="140"/>
      <c r="F12" s="141"/>
      <c r="G12" s="142">
        <f ca="1">IFERROR(NOW()-F12,"")</f>
        <v>45947.983821875001</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45947.983821875001</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45947.983821875001</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45947.983821875001</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45947.983821875001</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45947.983821875001</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45947.983821875001</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45947.983821875001</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45947.983821875001</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45947.983821875001</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45947.983821875001</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45947.983821875001</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45947.983821875001</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45947.983821875001</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45947.983821875001</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45947.983821875001</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45947.983821875001</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45947.983821875001</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45947.983821875001</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45947.983821875001</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45947.983821875001</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45947.983821875001</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45947.983821875001</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45947.983821875001</v>
      </c>
      <c r="H35" s="141"/>
      <c r="I35" s="139" t="str">
        <f>IFERROR(VLOOKUP(D35,DB!A:F,6,0),"")</f>
        <v/>
      </c>
      <c r="J35" s="139" t="str">
        <f>IFERROR(VLOOKUP(D35,DB!A:G,7,0),"")</f>
        <v/>
      </c>
      <c r="K35" s="143"/>
      <c r="L35" s="144" t="str">
        <f>IFERROR(VLOOKUP(D35,DB!A:I,9,0),"")</f>
        <v/>
      </c>
    </row>
    <row r="36" spans="1:13" ht="15" customHeight="1">
      <c r="A36" s="138"/>
      <c r="B36" s="139" t="str">
        <f>IFERROR(VLOOKUP(D36,DB!A:K,11,0),"")</f>
        <v/>
      </c>
      <c r="C36" s="139"/>
      <c r="D36" s="139"/>
      <c r="E36" s="140"/>
      <c r="F36" s="141"/>
      <c r="G36" s="142">
        <f ca="1">IFERROR(NOW()-F36,"")</f>
        <v>45947.983821875001</v>
      </c>
      <c r="H36" s="141"/>
      <c r="I36" s="139" t="str">
        <f>IFERROR(VLOOKUP(D36,DB!A:F,6,0),"")</f>
        <v/>
      </c>
      <c r="J36" s="139" t="str">
        <f>IFERROR(VLOOKUP(D36,DB!A:G,7,0),"")</f>
        <v/>
      </c>
      <c r="K36" s="143"/>
      <c r="L36" s="144" t="str">
        <f>IFERROR(VLOOKUP(D36,DB!A:I,9,0),"")</f>
        <v/>
      </c>
    </row>
    <row r="37" spans="1:13" ht="15" customHeight="1">
      <c r="A37" s="138"/>
      <c r="B37" s="139" t="str">
        <f>IFERROR(VLOOKUP(D37,DB!A:K,11,0),"")</f>
        <v/>
      </c>
      <c r="C37" s="139"/>
      <c r="D37" s="139"/>
      <c r="E37" s="140"/>
      <c r="F37" s="141"/>
      <c r="G37" s="142">
        <f ca="1">IFERROR(NOW()-F37,"")</f>
        <v>45947.983821875001</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45947.983821875001</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45947.983821875001</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45947.983821875001</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45947.983821875001</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45947.983821875001</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45947.983821875001</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45947.983821875001</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45947.983821875001</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45947.983821875001</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45947.983821875001</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45947.983821875001</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45947.983821875001</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45947.983821875001</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45947.983821875001</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45947.983821875001</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45947.983821875001</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45947.983821875001</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45947.983821875001</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45947.983821875001</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45947.983821875001</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45947.983821875001</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45947.983821875001</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45947.983821875001</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45947.983821875001</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45947.983821875001</v>
      </c>
      <c r="H62" s="141"/>
      <c r="I62" s="139" t="str">
        <f>IFERROR(VLOOKUP(D62,DB!A:F,6,0),"")</f>
        <v/>
      </c>
      <c r="J62" s="139" t="str">
        <f>IFERROR(VLOOKUP(D62,DB!A:G,7,0),"")</f>
        <v/>
      </c>
      <c r="K62" s="143"/>
      <c r="L62" s="144" t="str">
        <f>IFERROR(VLOOKUP(D62,DB!A:I,9,0),"")</f>
        <v/>
      </c>
    </row>
    <row r="63" spans="1:12" ht="15" customHeight="1">
      <c r="A63" s="160"/>
      <c r="B63" s="161" t="str">
        <f>IFERROR(VLOOKUP(D63,DB!A:K,11,0),"")</f>
        <v/>
      </c>
      <c r="C63" s="161"/>
      <c r="D63" s="161"/>
      <c r="E63" s="162"/>
      <c r="F63" s="163"/>
      <c r="G63" s="164">
        <f ca="1">IFERROR(NOW()-F63,"")</f>
        <v>45947.983821875001</v>
      </c>
      <c r="H63" s="163"/>
      <c r="I63" s="161" t="str">
        <f>IFERROR(VLOOKUP(D63,DB!A:F,6,0),"")</f>
        <v/>
      </c>
      <c r="J63" s="161" t="str">
        <f>IFERROR(VLOOKUP(D63,DB!A:G,7,0),"")</f>
        <v/>
      </c>
      <c r="K63" s="165"/>
      <c r="L63" s="166" t="str">
        <f>IFERROR(VLOOKUP(D63,DB!A:I,9,0),"")</f>
        <v/>
      </c>
    </row>
    <row r="64" spans="1:12" ht="15" customHeight="1">
      <c r="A64" s="138"/>
      <c r="B64" s="139" t="str">
        <f>IFERROR(VLOOKUP(D64,DB!A:K,11,0),"")</f>
        <v/>
      </c>
      <c r="C64" s="139"/>
      <c r="D64" s="139"/>
      <c r="E64" s="140"/>
      <c r="F64" s="141"/>
      <c r="G64" s="142">
        <f ca="1">IFERROR(NOW()-F64,"")</f>
        <v>45947.983821875001</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45947.983821875001</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45947.983821875001</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45947.983821875001</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45947.983821875001</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45947.983821875001</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45947.983821875001</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45947.983821875001</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45947.983821875001</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45947.983821875001</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45947.983821875001</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45947.983821875001</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45947.983821875001</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45947.983821875001</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45947.983821875001</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45947.983821875001</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45947.983821875001</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45947.983821875001</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45947.983821875001</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45947.983821875001</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45947.983821875001</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45947.983821875001</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45947.983821875001</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45947.983821875001</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45947.983821875001</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45947.983821875001</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45947.983821875001</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45947.983821875001</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45947.983821875001</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45947.983821875001</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45947.983821875001</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45947.983821875001</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45947.983821875001</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45947.983821875001</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45947.983821875001</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45947.983821875001</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45947.983821875001</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45947.983821875001</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45947.983821875001</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45947.983821875001</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45947.983821875001</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45947.983821875001</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45947.983821875001</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45947.983821875001</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45947.983821875001</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45947.983821875001</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45947.983821875001</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45947.983821875001</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45947.983821875001</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45947.983821875001</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45947.983821875001</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45947.983821875001</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45947.983821875001</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45947.983821875001</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45947.983821875001</v>
      </c>
      <c r="H118" s="141"/>
      <c r="I118" s="139" t="str">
        <f>IFERROR(VLOOKUP(D118,DB!A:F,6,0),"")</f>
        <v/>
      </c>
      <c r="J118" s="139" t="str">
        <f>IFERROR(VLOOKUP(D118,DB!A:G,7,0),"")</f>
        <v/>
      </c>
      <c r="K118" s="143"/>
      <c r="L118" s="144" t="str">
        <f>IFERROR(VLOOKUP(D118,DB!A:I,9,0),"")</f>
        <v/>
      </c>
    </row>
    <row r="119" spans="1:12" ht="15" customHeight="1">
      <c r="A119" s="160"/>
      <c r="B119" s="161" t="str">
        <f>IFERROR(VLOOKUP(D119,DB!A:K,11,0),"")</f>
        <v/>
      </c>
      <c r="C119" s="161"/>
      <c r="D119" s="161"/>
      <c r="E119" s="162"/>
      <c r="F119" s="163"/>
      <c r="G119" s="164">
        <f ca="1">IFERROR(NOW()-F119,"")</f>
        <v>45947.983821875001</v>
      </c>
      <c r="H119" s="163"/>
      <c r="I119" s="161" t="str">
        <f>IFERROR(VLOOKUP(D119,DB!A:F,6,0),"")</f>
        <v/>
      </c>
      <c r="J119" s="161" t="str">
        <f>IFERROR(VLOOKUP(D119,DB!A:G,7,0),"")</f>
        <v/>
      </c>
      <c r="K119" s="165"/>
      <c r="L119" s="166" t="str">
        <f>IFERROR(VLOOKUP(D119,DB!A:I,9,0),"")</f>
        <v/>
      </c>
    </row>
  </sheetData>
  <customSheetViews>
    <customSheetView guid="{F6042A99-DD27-4453-835D-0834D95730CC}" filter="1" showAutoFilter="1">
      <pageMargins left="0" right="0" top="0" bottom="0" header="0" footer="0"/>
      <autoFilter ref="B1:M1" xr:uid="{3E01D3D2-916A-47E8-9726-F25E43273503}"/>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141.25673854166962</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122.98398391203955</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3.4880464120360557</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0.19979409722145647</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45947.983821875001</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45947.983821875001</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45947.983821875001</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45947.983821875001</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45947.983821875001</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45947.983821875001</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45947.983821875001</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45947.983821875001</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45947.983821875001</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45947.983821875001</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45947.983821875001</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45947.983821875001</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45947.983821875001</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45947.983821875001</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45947.983821875001</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45947.983821875001</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45947.983821875001</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45947.983821875001</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45947.983821875001</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45947.983821875001</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45947.983821875001</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45947.983821875001</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45947.983821875001</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45947.983821875001</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45947.983821875001</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45947.983821875001</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45947.983821875001</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45947.983821875001</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45947.983821875001</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45947.983821875001</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45947.983821875001</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45947.983821875001</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45947.983821875001</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45947.983821875001</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45947.983821875001</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45947.983821875001</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45947.983821875001</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45947.983821875001</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45947.983821875001</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45947.983821875001</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45947.983821875001</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45947.983821875001</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45947.983821875001</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45947.983821875001</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45947.983821875001</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45947.983821875001</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45947.983821875001</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45947.983821875001</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45947.983821875001</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45947.983821875001</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45947.983821875001</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45947.983821875001</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45947.983821875001</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45947.983821875001</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45947.983821875001</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45947.983821875001</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45947.983821875001</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45947.983821875001</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45947.983821875001</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45947.983821875001</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45947.983821875001</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45947.983821875001</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45947.983821875001</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45947.983821875001</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45947.983821875001</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45947.983821875001</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45947.983821875001</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45947.983821875001</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45947.983821875001</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45947.983821875001</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45947.983821875001</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45947.983821875001</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45947.983821875001</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45947.983821875001</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45947.983821875001</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45947.983821875001</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45947.983821875001</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45947.983821875001</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45947.983821875001</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45947.983821875001</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45947.983821875001</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45947.983821875001</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45947.983821875001</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45947.983821875001</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45947.983821875001</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45947.983821875001</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45947.983821875001</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45947.983821875001</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45947.983821875001</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45947.983821875001</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45947.983821875001</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45947.983821875001</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45947.983821875001</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45947.983821875001</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45947.983821875001</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45947.983821875001</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45947.983821875001</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45947.983821875001</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45947.983821875001</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45947.983821875001</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45947.983821875001</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45947.983821875001</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45947.983821875001</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45947.983821875001</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45947.983821875001</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45947.983821875001</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45947.983821875001</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45947.983821875001</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45947.983821875001</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45947.983821875001</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45947.983821875001</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45947.983821875001</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45947.983821875001</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45947.983821875001</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45947.983821875001</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45947.983821875001</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45947.983821875001</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45947.983821875001</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45947.983821875001</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45947.983821875001</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45947.983821875001</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45947.983821875001</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45947.983821875001</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45947.983821875001</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45947.983821875001</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45947.983821875001</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45947.983821875001</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45947.983821875001</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45947.983821875001</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45947.983821875001</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45947.983821875001</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45947.983821875001</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45947.983821875001</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45947.983821875001</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45947.983821875001</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45947.983821875001</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45947.983821875001</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45947.983821875001</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45947.983821875001</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45947.983821875001</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45947.983821875001</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45947.983821875001</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45947.983821875001</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45947.983821875001</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45947.983821875001</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45947.983821875001</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45947.983821875001</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45947.983821875001</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45947.983821875001</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45947.983821875001</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45947.983821875001</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45947.983821875001</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45947.983821875001</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45947.983821875001</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45947.983821875001</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45947.983821875001</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45947.983821875001</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45947.983821875001</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45947.983821875001</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45947.983821875001</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45947.983821875001</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45947.983821875001</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45947.983821875001</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45947.983821875001</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45947.983821875001</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45947.983821875001</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45947.983821875001</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45947.983821875001</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45947.983821875001</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45947.983821875001</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45947.983821875001</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45947.983821875001</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45947.983821875001</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45947.983821875001</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45947.983821875001</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45947.983821875001</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45947.983821875001</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45947.983821875001</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45947.983821875001</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45947.983821875001</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45947.983821875001</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45947.983821875001</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45947.983821875001</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45947.983821875001</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45947.983821875001</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45947.983821875001</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45947.983821875001</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45947.983821875001</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45947.983821875001</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45947.983821875001</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45947.983821875001</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45947.983821875001</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45947.983821875001</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45947.983821875001</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45947.983821875001</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45947.983821875001</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45947.983821875001</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45947.983821875001</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45947.983821875001</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45947.983821875001</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45947.983821875001</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45947.983821875001</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45947.983821875001</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45947.983821875001</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45947.983821875001</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45947.983821875001</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45947.983821875001</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45947.983821875001</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45947.983821875001</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45947.983821875001</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45947.983821875001</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45947.983821875001</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45947.983821875001</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45947.983821875001</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45947.983821875001</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45947.983821875001</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45947.983821875001</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45947.983821875001</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45947.983821875001</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45947.983821875001</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45947.983821875001</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45947.983821875001</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45947.983821875001</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45947.983821875001</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45947.983821875001</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45947.983821875001</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45947.983821875001</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45947.983821875001</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45947.983821875001</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45947.983821875001</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45947.983821875001</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45947.983821875001</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45947.983821875001</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45947.983821875001</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45947.983821875001</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45947.983821875001</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45947.983821875001</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45947.983821875001</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45947.983821875001</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45947.983821875001</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45947.983821875001</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45947.983821875001</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45947.983821875001</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45947.983821875001</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45947.983821875001</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45947.983821875001</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45947.983821875001</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45947.983821875001</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45947.983821875001</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45947.983821875001</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45947.983821875001</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45947.983821875001</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45947.983821875001</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45947.983821875001</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45947.983821875001</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45947.983821875001</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45947.983821875001</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45947.983821875001</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45947.983821875001</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45947.983821875001</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45947.983821875001</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45947.983821875001</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45947.983821875001</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45947.983821875001</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45947.983821875001</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45947.983821875001</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45947.983821875001</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45947.983821875001</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45947.983821875001</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45947.983821875001</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45947.983821875001</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45947.983821875001</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45947.983821875001</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45947.983821875001</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45947.983821875001</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45947.983821875001</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45947.983821875001</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45947.983821875001</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45947.983821875001</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45947.983821875001</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45947.983821875001</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45947.983821875001</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45947.983821875001</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45947.983821875001</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45947.983821875001</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45947.983821875001</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45947.983821875001</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45947.983821875001</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45947.983821875001</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45947.983821875001</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45947.983821875001</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45947.983821875001</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45947.983821875001</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45947.983821875001</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45947.983821875001</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45947.983821875001</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45947.983821875001</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45947.983821875001</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45947.983821875001</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45947.983821875001</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45947.983821875001</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45947.983821875001</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45947.983821875001</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45947.983821875001</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45947.983821875001</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45947.983821875001</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45947.983821875001</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45947.983821875001</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45947.983821875001</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45947.983821875001</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45947.983821875001</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45947.983821875001</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45947.983821875001</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45947.983821875001</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45947.983821875001</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45947.983821875001</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45947.983821875001</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45947.983821875001</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45947.983821875001</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45947.983821875001</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45947.983821875001</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45947.983821875001</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45947.983821875001</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45947.983821875001</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45947.983821875001</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45947.983821875001</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45947.983821875001</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45947.983821875001</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45947.983821875001</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45947.983821875001</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45947.983821875001</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45947.983821875001</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45947.983821875001</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45947.983821875001</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45947.983821875001</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45947.983821875001</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45947.983821875001</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45947.983821875001</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45947.983821875001</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45947.983821875001</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45947.983821875001</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45947.983821875001</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45947.983821875001</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45947.983821875001</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45947.983821875001</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45947.983821875001</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45947.983821875001</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45947.983821875001</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45947.983821875001</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45947.983821875001</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45947.983821875001</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45947.983821875001</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45947.983821875001</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45947.983821875001</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45947.983821875001</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45947.983821875001</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45947.983821875001</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45947.983821875001</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45947.983821875001</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45947.983821875001</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45947.983821875001</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45947.983821875001</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45947.983821875001</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45947.983821875001</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45947.983821875001</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45947.983821875001</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45947.983821875001</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45947.983821875001</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45947.983821875001</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45947.983821875001</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45947.983821875001</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45947.983821875001</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45947.983821875001</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45947.983821875001</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45947.983821875001</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45947.983821875001</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45947.983821875001</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45947.983821875001</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45947.983821875001</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45947.983821875001</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45947.983821875001</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45947.983821875001</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45947.983821875001</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45947.983821875001</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45947.983821875001</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45947.983821875001</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45947.983821875001</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45947.983821875001</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45947.983821875001</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45947.983821875001</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45947.983821875001</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45947.983821875001</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45947.983821875001</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45947.983821875001</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45947.983821875001</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45947.983821875001</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45947.983821875001</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45947.983821875001</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45947.983821875001</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45947.983821875001</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45947.983821875001</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45947.983821875001</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45947.983821875001</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45947.983821875001</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45947.983821875001</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45947.983821875001</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45947.983821875001</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45947.983821875001</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45947.983821875001</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45947.983821875001</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45947.983821875001</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45947.983821875001</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45947.983821875001</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45947.983821875001</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45947.983821875001</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45947.983821875001</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45947.983821875001</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45947.983821875001</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45947.983821875001</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45947.983821875001</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45947.983821875001</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45947.983821875001</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45947.983821875001</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45947.983821875001</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45947.983821875001</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45947.983821875001</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45947.983821875001</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45947.983821875001</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45947.983821875001</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45947.983821875001</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45947.983821875001</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45947.983821875001</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45947.983821875001</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45947.983821875001</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45947.983821875001</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45947.983821875001</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45947.983821875001</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45947.983821875001</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45947.983821875001</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45947.983821875001</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45947.983821875001</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45947.983821875001</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45947.983821875001</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45947.983821875001</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45947.983821875001</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45947.983821875001</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45947.983821875001</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45947.983821875001</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45947.983821875001</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45947.983821875001</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45947.983821875001</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45947.983821875001</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45947.983821875001</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45947.983821875001</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45947.983821875001</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45947.983821875001</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45947.983821875001</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45947.983821875001</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45947.983821875001</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45947.983821875001</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45947.983821875001</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45947.983821875001</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45947.983821875001</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45947.983821875001</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45947.983821875001</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45947.983821875001</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45947.983821875001</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45947.983821875001</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45947.983821875001</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45947.983821875001</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45947.983821875001</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45947.983821875001</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45947.983821875001</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45947.983821875001</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45947.983821875001</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45947.983821875001</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45947.983821875001</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45947.983821875001</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45947.983821875001</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45947.983821875001</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45947.983821875001</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45947.983821875001</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45947.983821875001</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45947.983821875001</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45947.983821875001</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45947.983821875001</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45947.983821875001</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45947.983821875001</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45947.983821875001</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45947.983821875001</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45947.983821875001</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45947.983821875001</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45947.983821875001</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45947.983821875001</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45947.983821875001</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45947.983821875001</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45947.983821875001</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45947.983821875001</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45947.983821875001</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45947.983821875001</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45947.983821875001</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45947.983821875001</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45947.983821875001</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45947.983821875001</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45947.983821875001</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45947.983821875001</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45947.983821875001</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45947.983821875001</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45947.983821875001</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45947.983821875001</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45947.983821875001</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45947.983821875001</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45947.983821875001</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45947.983821875001</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45947.983821875001</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45947.983821875001</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45947.983821875001</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45947.983821875001</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45947.983821875001</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45947.983821875001</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45947.983821875001</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45947.983821875001</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45947.983821875001</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45947.983821875001</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45947.983821875001</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45947.983821875001</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45947.983821875001</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45947.983821875001</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45947.983821875001</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45947.983821875001</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45947.983821875001</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45947.983821875001</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45947.983821875001</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45947.983821875001</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45947.983821875001</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45947.983821875001</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45947.983821875001</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45947.983821875001</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45947.983821875001</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45947.983821875001</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45947.983821875001</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45947.983821875001</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45947.983821875001</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45947.983821875001</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45947.983821875001</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45947.983821875001</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45947.983821875001</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45947.983821875001</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45947.983821875001</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45947.983821875001</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45947.983821875001</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45947.983821875001</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45947.983821875001</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45947.983821875001</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45947.983821875001</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45947.983821875001</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45947.983821875001</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45947.983821875001</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45947.983821875001</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45947.983821875001</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45947.983821875001</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45947.983821875001</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45947.983821875001</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45947.983821875001</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45947.983821875001</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45947.983821875001</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45947.983821875001</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45947.983821875001</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45947.983821875001</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45947.983821875001</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45947.983821875001</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45947.983821875001</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45947.983821875001</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45947.983821875001</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45947.983821875001</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45947.983821875001</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45947.983821875001</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45947.983821875001</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45947.983821875001</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45947.983821875001</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45947.983821875001</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45947.983821875001</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45947.983821875001</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45947.983821875001</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45947.983821875001</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45947.983821875001</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45947.983821875001</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45947.983821875001</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45947.983821875001</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45947.983821875001</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45947.983821875001</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45947.983821875001</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45947.983821875001</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45947.983821875001</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45947.983821875001</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45947.983821875001</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45947.983821875001</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45947.983821875001</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45947.983821875001</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45947.983821875001</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45947.983821875001</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45947.983821875001</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45947.983821875001</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45947.983821875001</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45947.983821875001</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45947.983821875001</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45947.983821875001</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45947.983821875001</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45947.983821875001</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45947.983821875001</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45947.983821875001</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45947.983821875001</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45947.983821875001</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45947.983821875001</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45947.983821875001</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45947.983821875001</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45947.983821875001</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45947.983821875001</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45947.983821875001</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45947.983821875001</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45947.983821875001</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45947.983821875001</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45947.983821875001</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45947.983821875001</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45947.983821875001</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45947.983821875001</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45947.983821875001</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45947.983821875001</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45947.983821875001</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45947.983821875001</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45947.983821875001</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45947.983821875001</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45947.983821875001</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45947.983821875001</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45947.983821875001</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45947.983821875001</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45947.983821875001</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45947.983821875001</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45947.983821875001</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45947.983821875001</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45947.983821875001</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45947.983821875001</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45947.983821875001</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45947.983821875001</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45947.983821875001</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45947.983821875001</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45947.983821875001</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45947.983821875001</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45947.983821875001</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45947.983821875001</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45947.983821875001</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45947.983821875001</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45947.983821875001</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45947.983821875001</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45947.983821875001</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45947.983821875001</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45947.983821875001</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45947.983821875001</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45947.983821875001</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45947.983821875001</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45947.983821875001</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45947.983821875001</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45947.983821875001</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45947.983821875001</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45947.983821875001</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45947.983821875001</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45947.983821875001</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45947.983821875001</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45947.983821875001</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45947.983821875001</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45947.983821875001</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45947.983821875001</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45947.983821875001</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45947.983821875001</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45947.983821875001</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45947.983821875001</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45947.983821875001</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45947.983821875001</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45947.983821875001</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45947.983821875001</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45947.983821875001</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45947.983821875001</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45947.983821875001</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45947.983821875001</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45947.983821875001</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45947.983821875001</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45947.983821875001</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45947.983821875001</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45947.983821875001</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45947.983821875001</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45947.983821875001</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45947.983821875001</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45947.983821875001</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45947.983821875001</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45947.983821875001</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45947.983821875001</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45947.983821875001</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45947.983821875001</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45947.983821875001</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45947.983821875001</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45947.983821875001</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45947.983821875001</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45947.983821875001</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45947.983821875001</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45947.983821875001</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45947.983821875001</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45947.983821875001</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45947.983821875001</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45947.983821875001</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45947.983821875001</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45947.983821875001</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45947.983821875001</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45947.983821875001</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45947.983821875001</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45947.983821875001</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45947.983821875001</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45947.983821875001</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45947.983821875001</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45947.983821875001</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45947.983821875001</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45947.983821875001</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45947.983821875001</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45947.983821875001</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45947.983821875001</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45947.983821875001</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45947.983821875001</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45947.983821875001</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45947.983821875001</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45947.983821875001</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45947.983821875001</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45947.983821875001</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45947.983821875001</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45947.983821875001</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45947.983821875001</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45947.983821875001</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45947.983821875001</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45947.983821875001</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45947.983821875001</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45947.983821875001</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45947.983821875001</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45947.983821875001</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45947.983821875001</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45947.983821875001</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45947.983821875001</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45947.983821875001</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45947.983821875001</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45947.983821875001</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45947.983821875001</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45947.983821875001</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45947.983821875001</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45947.983821875001</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45947.983821875001</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45947.983821875001</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45947.983821875001</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45947.983821875001</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45947.983821875001</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45947.983821875001</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45947.983821875001</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45947.983821875001</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45947.983821875001</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45947.983821875001</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45947.983821875001</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45947.983821875001</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45947.983821875001</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45947.983821875001</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45947.983821875001</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45947.983821875001</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45947.983821875001</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45947.983821875001</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45947.983821875001</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45947.983821875001</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45947.983821875001</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45947.983821875001</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45947.983821875001</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45947.983821875001</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45947.983821875001</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45947.983821875001</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45947.983821875001</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45947.983821875001</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45947.983821875001</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45947.983821875001</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45947.983821875001</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45947.983821875001</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45947.983821875001</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45947.983821875001</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45947.983821875001</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45947.983821875001</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45947.983821875001</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45947.983821875001</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45947.983821875001</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45947.983821875001</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45947.983821875001</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45947.983821875001</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45947.983821875001</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45947.983821875001</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45947.983821875001</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45947.983821875001</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45947.983821875001</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45947.983821875001</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45947.983821875001</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45947.983821875001</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45947.983821875001</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45947.983821875001</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45947.983821875001</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45947.983821875001</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45947.983821875001</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45947.983821875001</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45947.983821875001</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45947.983821875001</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45947.983821875001</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45947.983821875001</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45947.983821875001</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45947.983821875001</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45947.983821875001</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45947.983821875001</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45947.983821875001</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45947.983821875001</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45947.983821875001</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45947.983821875001</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45947.983821875001</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45947.983821875001</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45947.983821875001</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45947.983821875001</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45947.983821875001</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45947.983821875001</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45947.983821875001</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45947.983821875001</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45947.983821875001</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45947.983821875001</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45947.983821875001</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45947.983821875001</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45947.983821875001</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45947.983821875001</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45947.983821875001</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45947.983821875001</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45947.983821875001</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45947.983821875001</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45947.983821875001</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45947.983821875001</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45947.983821875001</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45947.983821875001</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45947.983821875001</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45947.983821875001</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45947.983821875001</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45947.983821875001</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45947.983821875001</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45947.983821875001</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45947.983821875001</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45947.983821875001</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45947.983821875001</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45947.983821875001</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45947.983821875001</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45947.983821875001</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45947.983821875001</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45947.983821875001</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45947.983821875001</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45947.983821875001</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45947.983821875001</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45947.983821875001</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45947.983821875001</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45947.983821875001</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45947.983821875001</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45947.983821875001</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45947.983821875001</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45947.983821875001</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45947.983821875001</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45947.983821875001</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45947.983821875001</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45947.983821875001</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45947.983821875001</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45947.983821875001</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45947.983821875001</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45947.983821875001</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45947.983821875001</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45947.983821875001</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45947.983821875001</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45947.983821875001</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45947.983821875001</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45947.983821875001</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45947.983821875001</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45947.983821875001</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45947.983821875001</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45947.983821875001</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45947.983821875001</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45947.983821875001</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45947.983821875001</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45947.983821875001</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45947.983821875001</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45947.983821875001</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45947.983821875001</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45947.983821875001</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45947.983821875001</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45947.983821875001</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45947.983821875001</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45947.983821875001</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45947.983821875001</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45947.983821875001</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45947.983821875001</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45947.983821875001</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45947.983821875001</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45947.983821875001</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45947.983821875001</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45947.983821875001</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45947.983821875001</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45947.983821875001</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45947.983821875001</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45947.983821875001</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45947.983821875001</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45947.983821875001</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45947.983821875001</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45947.983821875001</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45947.983821875001</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45947.983821875001</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45947.983821875001</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45947.983821875001</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45947.983821875001</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45947.983821875001</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45947.983821875001</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45947.983821875001</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45947.983821875001</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45947.983821875001</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45947.983821875001</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45947.983821875001</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45947.983821875001</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45947.983821875001</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45947.983821875001</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45947.983821875001</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45947.983821875001</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45947.983821875001</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45947.983821875001</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45947.983821875001</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45947.983821875001</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45947.983821875001</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45947.983821875001</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45947.983821875001</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45947.983821875001</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45947.983821875001</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45947.983821875001</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45947.983821875001</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45947.983821875001</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45947.983821875001</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45947.983821875001</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45947.983821875001</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45947.983821875001</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45947.983821875001</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45947.983821875001</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45947.983821875001</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45947.983821875001</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45947.983821875001</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45947.983821875001</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45947.983821875001</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45947.983821875001</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45947.983821875001</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45947.983821875001</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45947.983821875001</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45947.983821875001</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45947.983821875001</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45947.983821875001</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45947.983821875001</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45947.983821875001</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45947.983821875001</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45947.983821875001</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45947.983821875001</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45947.983821875001</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45947.983821875001</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45947.983821875001</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45947.983821875001</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45947.983821875001</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45947.983821875001</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45947.983821875001</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45947.983821875001</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45947.983821875001</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45947.983821875001</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45947.983821875001</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45947.983821875001</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45947.983821875001</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45947.983821875001</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45947.983821875001</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45947.983821875001</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45947.983821875001</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45947.983821875001</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45947.983821875001</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45947.983821875001</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45947.983821875001</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45947.983821875001</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45947.983821875001</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45947.983821875001</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45947.983821875001</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45947.983821875001</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45947.983821875001</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45947.983821875001</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45947.983821875001</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45947.983821875001</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45947.983821875001</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45947.983821875001</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45947.983821875001</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45947.983821875001</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45947.983821875001</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45947.983821875001</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45947.983821875001</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45947.983821875001</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45947.983821875001</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45947.983821875001</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45947.983821875001</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45947.983821875001</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45947.983821875001</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45947.983821875001</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45947.983821875001</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45947.983821875001</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45947.983821875001</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45947.983821875001</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45947.983821875001</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45947.983821875001</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45947.983821875001</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45947.983821875001</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45947.983821875001</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45947.983821875001</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45947.983821875001</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45947.983821875001</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45947.983821875001</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45947.983821875001</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45947.983821875001</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45947.983821875001</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45947.983821875001</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45947.983821875001</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45947.983821875001</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45947.983821875001</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45947.983821875001</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45947.983821875001</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45947.983821875001</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45947.983821875001</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45947.983821875001</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45947.983821875001</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45947.983821875001</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45947.983821875001</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45947.983821875001</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45947.983821875001</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45947.983821875001</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45947.983821875001</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45947.983821875001</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45947.983821875001</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45947.983821875001</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45947.983821875001</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45947.983821875001</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45947.983821875001</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45947.983821875001</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45947.983821875001</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45947.983821875001</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45947.983821875001</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45947.983821875001</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45947.983821875001</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45947.983821875001</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45947.983821875001</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45947.983821875001</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45947.983821875001</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45947.983821875001</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45947.983821875001</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45947.983821875001</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45947.983821875001</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45947.983821875001</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45947.983821875001</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45947.983821875001</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45947.983821875001</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45947.983821875001</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45947.983821875001</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45947.983821875001</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45947.983821875001</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45947.983821875001</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45947.983821875001</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45947.983821875001</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45947.983821875001</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45947.983821875001</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45947.983821875001</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45947.983821875001</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45947.983821875001</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45947.983821875001</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45947.983821875001</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45947.983821875001</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45947.983821875001</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45947.983821875001</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45947.983821875001</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45947.983821875001</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45947.983821875001</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45947.983821875001</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45947.983821875001</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45947.983821875001</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45947.983821875001</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45947.983821875001</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45947.983821875001</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45947.983821875001</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45947.983821875001</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45947.983821875001</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45947.983821875001</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45947.983821875001</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45947.983821875001</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45947.983821875001</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45947.983821875001</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45947.983821875001</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45947.983821875001</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45947.983821875001</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45947.983821875001</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45947.983821875001</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45947.983821875001</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45947.983821875001</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45947.983821875001</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45947.983821875001</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45947.983821875001</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45947.983821875001</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45947.983821875001</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45947.983821875001</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45947.983821875001</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45947.983821875001</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45947.983821875001</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45947.983821875001</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45947.983821875001</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45947.983821875001</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45947.983821875001</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45947.983821875001</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45947.983821875001</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45947.983821875001</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45947.983821875001</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45947.983821875001</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45947.983821875001</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45947.983821875001</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45947.983821875001</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45947.983821875001</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45947.983821875001</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45947.983821875001</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45947.983821875001</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45947.983821875001</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45947.983821875001</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45947.983821875001</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45947.983821875001</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45947.983821875001</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45947.983821875001</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45947.983821875001</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45947.983821875001</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45947.983821875001</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45947.983821875001</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45947.983821875001</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45947.983821875001</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45947.983821875001</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45947.983821875001</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45947.983821875001</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45947.983821875001</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45947.983821875001</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45947.983821875001</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45947.983821875001</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45947.983821875001</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45947.983821875001</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45947.983821875001</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45947.983821875001</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45947.983821875001</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45947.983821875001</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45947.983821875001</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45947.983821875001</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45947.983821875001</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45947.983821875001</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45947.983821875001</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45947.983821875001</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45947.983821875001</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45947.983821875001</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45947.983821875001</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45947.983821875001</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45947.983821875001</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45947.983821875001</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45947.983821875001</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45947.983821875001</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45947.983821875001</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45947.983821875001</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45947.983821875001</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45947.983821875001</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45947.983821875001</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45947.983821875001</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45947.983821875001</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45947.983821875001</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45947.983821875001</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45947.983821875001</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45947.983821875001</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45947.983821875001</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45947.983821875001</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45947.983821875001</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45947.983821875001</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45947.983821875001</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45947.983821875001</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45947.983821875001</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45947.983821875001</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45947.983821875001</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45947.983821875001</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45947.983821875001</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45947.983821875001</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45947.983821875001</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45947.983821875001</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45947.983821875001</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45947.983821875001</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45947.983821875001</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45947.983821875001</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45947.983821875001</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45947.983821875001</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45947.983821875001</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45947.983821875001</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45947.983821875001</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45947.983821875001</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45947.983821875001</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45947.983821875001</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45947.983821875001</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45947.983821875001</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45947.983821875001</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45947.983821875001</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45947.983821875001</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45947.983821875001</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45947.983821875001</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45947.983821875001</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45947.983821875001</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45947.983821875001</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45947.983821875001</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45947.983821875001</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45947.983821875001</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45947.983821875001</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45947.983821875001</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45947.983821875001</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45947.983821875001</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45947.983821875001</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45947.983821875001</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45947.983821875001</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45947.983821875001</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45947.983821875001</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45947.983821875001</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45947.983821875001</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45947.983821875001</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45947.983821875001</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45947.983821875001</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45947.983821875001</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45947.983821875001</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45947.983821875001</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45947.983821875001</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45947.983821875001</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45947.983821875001</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45947.983821875001</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45947.983821875001</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45947.983821875001</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45947.983821875001</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45947.983821875001</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45947.983821875001</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45947.983821875001</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45947.983821875001</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45947.983821875001</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45947.983821875001</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45947.983821875001</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45947.983821875001</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45947.983821875001</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45947.983821875001</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45947.983821875001</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45947.983821875001</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244.50310428240482</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0.48872928240598412</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
      </c>
      <c r="C4" s="125"/>
      <c r="D4" s="126"/>
      <c r="E4" s="101"/>
      <c r="F4" s="128"/>
      <c r="G4" s="129">
        <f ca="1">IFERROR(NOW()-F4,"")</f>
        <v>45947.983821875001</v>
      </c>
      <c r="H4" s="128"/>
      <c r="I4" s="124" t="str">
        <f>IFERROR(VLOOKUP(D4,DB!A:F,6,0),"")</f>
        <v/>
      </c>
      <c r="J4" s="124" t="str">
        <f>IFERROR(VLOOKUP(D4,DB!A:G,7,0),"")</f>
        <v/>
      </c>
      <c r="K4" s="130"/>
      <c r="L4" s="126" t="str">
        <f>IFERROR(VLOOKUP(D4,DB!A:I,9,0),"")</f>
        <v/>
      </c>
    </row>
    <row r="5" spans="1:16" ht="15" customHeight="1">
      <c r="A5" s="124"/>
      <c r="B5" s="124" t="str">
        <f>IFERROR(VLOOKUP(D5,DB!A:K,11,0),"")</f>
        <v/>
      </c>
      <c r="C5" s="125"/>
      <c r="D5" s="96"/>
      <c r="E5" s="101"/>
      <c r="F5" s="128"/>
      <c r="G5" s="129">
        <f ca="1">IFERROR(NOW()-F5,"")</f>
        <v>45947.983821875001</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01"/>
      <c r="F6" s="128"/>
      <c r="G6" s="129">
        <f ca="1">IFERROR(NOW()-F6,"")</f>
        <v>45947.983821875001</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45947.983821875001</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45947.983821875001</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45947.983821875001</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45947.983821875001</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45947.983821875001</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45947.983821875001</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45947.983821875001</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45947.983821875001</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45947.983821875001</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45947.983821875001</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45947.983821875001</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45947.983821875001</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45947.983821875001</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45947.983821875001</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45947.983821875001</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45947.983821875001</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45947.983821875001</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45947.983821875001</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45947.983821875001</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45947.983821875001</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45947.983821875001</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45947.983821875001</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45947.983821875001</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45947.983821875001</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45947.983821875001</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45947.983821875001</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45947.983821875001</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45947.983821875001</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45947.983821875001</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45947.983821875001</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45947.983821875001</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45947.983821875001</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45947.983821875001</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45947.983821875001</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45947.983821875001</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45947.983821875001</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45947.983821875001</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45947.983821875001</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45947.983821875001</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45947.983821875001</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45947.983821875001</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45947.983821875001</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45947.983821875001</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45947.983821875001</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45947.983821875001</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45947.983821875001</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45947.983821875001</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45947.983821875001</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45947.983821875001</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45947.983821875001</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45947.983821875001</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45947.983821875001</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45947.983821875001</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45947.983821875001</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45947.983821875001</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45947.983821875001</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45947.983821875001</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45947.983821875001</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45947.983821875001</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45947.983821875001</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45947.983821875001</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45947.983821875001</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45947.983821875001</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45947.983821875001</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45947.983821875001</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45947.983821875001</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45947.983821875001</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45947.983821875001</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45947.983821875001</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45947.983821875001</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45947.983821875001</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45947.983821875001</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45947.983821875001</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45947.983821875001</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45947.983821875001</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45947.983821875001</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45947.983821875001</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45947.983821875001</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45947.983821875001</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45947.983821875001</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45947.983821875001</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45947.983821875001</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45947.983821875001</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45947.983821875001</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45947.983821875001</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45947.983821875001</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45947.983821875001</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45947.983821875001</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45947.983821875001</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45947.983821875001</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45947.983821875001</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45947.983821875001</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45947.983821875001</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45947.983821875001</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45947.983821875001</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45947.983821875001</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45947.983821875001</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45947.983821875001</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45947.983821875001</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45947.983821875001</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45947.983821875001</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45947.983821875001</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45947.983821875001</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45947.983821875001</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45947.983821875001</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45947.983821875001</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45947.983821875001</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45947.983821875001</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45947.983821875001</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45947.983821875001</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45947.983821875001</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45947.983821875001</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45947.983821875001</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45947.983821875001</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45947.983821875001</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45947.983821875001</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45947.983821875001</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45947.983821875001</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45947.983821875001</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45947.983821875001</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45947.983821875001</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45947.983821875001</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45947.983821875001</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45947.983821875001</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45947.983821875001</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45947.983821875001</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45947.983821875001</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45947.983821875001</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45947.983821875001</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45947.983821875001</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45947.983821875001</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45947.983821875001</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45947.983821875001</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45947.983821875001</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45947.983821875001</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45947.983821875001</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45947.983821875001</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45947.983821875001</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45947.983821875001</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45947.983821875001</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45947.983821875001</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45947.983821875001</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45947.983821875001</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45947.983821875001</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45947.983821875001</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45947.983821875001</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45947.983821875001</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45947.983821875001</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45947.983821875001</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45947.983821875001</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45947.983821875001</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45947.983821875001</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45947.983821875001</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45947.983821875001</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45947.983821875001</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45947.983821875001</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45947.983821875001</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45947.983821875001</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45947.983821875001</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45947.983821875001</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45947.983821875001</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45947.983821875001</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45947.983821875001</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45947.983821875001</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45947.983821875001</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45947.983821875001</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45947.983821875001</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45947.983821875001</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45947.983821875001</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45947.983821875001</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45947.983821875001</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45947.983821875001</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45947.983821875001</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45947.983821875001</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45947.983821875001</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45947.983821875001</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45947.983821875001</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45947.983821875001</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45947.983821875001</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45947.983821875001</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45947.983821875001</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45947.983821875001</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45947.983821875001</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45947.983821875001</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45947.983821875001</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45947.983821875001</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45947.983821875001</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45947.983821875001</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45947.983821875001</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45947.983821875001</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45947.983821875001</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45947.983821875001</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45947.983821875001</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45947.983821875001</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45947.983821875001</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45947.983821875001</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45947.983821875001</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45947.983821875001</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45947.983821875001</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45947.983821875001</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45947.983821875001</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45947.983821875001</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45947.983821875001</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45947.983821875001</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45947.983821875001</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45947.983821875001</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45947.983821875001</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45947.983821875001</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45947.983821875001</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45947.983821875001</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45947.983821875001</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45947.983821875001</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45947.983821875001</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45947.983821875001</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45947.983821875001</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45947.983821875001</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45947.983821875001</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45947.983821875001</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45947.983821875001</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45947.983821875001</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45947.983821875001</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45947.983821875001</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45947.983821875001</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45947.983821875001</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45947.983821875001</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45947.983821875001</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45947.983821875001</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45947.983821875001</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45947.983821875001</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45947.983821875001</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45947.983821875001</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45947.983821875001</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45947.983821875001</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45947.983821875001</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45947.983821875001</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45947.983821875001</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45947.983821875001</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45947.983821875001</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45947.983821875001</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45947.983821875001</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45947.983821875001</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45947.983821875001</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45947.983821875001</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45947.983821875001</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45947.983821875001</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45947.983821875001</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45947.983821875001</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45947.983821875001</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45947.983821875001</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45947.983821875001</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45947.983821875001</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45947.983821875001</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45947.983821875001</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45947.983821875001</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45947.983821875001</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45947.983821875001</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45947.983821875001</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45947.983821875001</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45947.983821875001</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45947.983821875001</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45947.983821875001</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45947.983821875001</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45947.983821875001</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45947.983821875001</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45947.983821875001</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45947.983821875001</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45947.983821875001</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45947.983821875001</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45947.983821875001</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45947.983821875001</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45947.983821875001</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45947.983821875001</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45947.983821875001</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45947.983821875001</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45947.983821875001</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45947.983821875001</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45947.983821875001</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45947.983821875001</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45947.983821875001</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45947.983821875001</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45947.983821875001</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45947.983821875001</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45947.983821875001</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45947.983821875001</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45947.983821875001</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45947.983821875001</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45947.983821875001</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45947.983821875001</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45947.983821875001</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45947.983821875001</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45947.983821875001</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45947.983821875001</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45947.983821875001</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45947.983821875001</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45947.983821875001</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45947.983821875001</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45947.983821875001</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45947.983821875001</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45947.983821875001</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45947.983821875001</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45947.983821875001</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45947.983821875001</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45947.983821875001</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45947.983821875001</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45947.983821875001</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45947.983821875001</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45947.983821875001</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45947.983821875001</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45947.983821875001</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45947.983821875001</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45947.983821875001</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45947.983821875001</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45947.983821875001</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45947.983821875001</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45947.983821875001</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45947.983821875001</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45947.983821875001</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45947.983821875001</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45947.983821875001</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45947.983821875001</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45947.983821875001</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45947.983821875001</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45947.983821875001</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45947.983821875001</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45947.983821875001</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45947.983821875001</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45947.983821875001</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45947.983821875001</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45947.983821875001</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45947.983821875001</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45947.983821875001</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45947.983821875001</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K16" sqref="K1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56.151761689812702</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39045</v>
      </c>
      <c r="F3" s="38">
        <v>45926.188877314817</v>
      </c>
      <c r="G3" s="154">
        <f t="shared" ref="G3" ca="1" si="0">IFERROR(NOW()-F3,"")</f>
        <v>21.794944560184376</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3.2122478009259794</v>
      </c>
      <c r="H4" s="38">
        <v>45944.676192129627</v>
      </c>
      <c r="I4" s="37" t="str">
        <f>IFERROR(VLOOKUP(D4,DB!A:F,6,0),"")</f>
        <v>SCECO</v>
      </c>
      <c r="J4" s="37" t="str">
        <f>IFERROR(VLOOKUP(D4,DB!A:G,7,0),"")</f>
        <v>Dead</v>
      </c>
      <c r="K4" s="37" t="s">
        <v>39065</v>
      </c>
      <c r="L4" s="37" t="str">
        <f>IFERROR(VLOOKUP(D4,DB!A:I,9,0),"")</f>
        <v>Latis</v>
      </c>
    </row>
    <row r="5" spans="1:13" ht="30.75">
      <c r="A5" s="37" t="s">
        <v>39066</v>
      </c>
      <c r="B5" s="37" t="str">
        <f>IFERROR(VLOOKUP(D5,DB!A:K,11,0),"")</f>
        <v>R5</v>
      </c>
      <c r="C5" s="37">
        <v>1</v>
      </c>
      <c r="D5" s="123" t="s">
        <v>34747</v>
      </c>
      <c r="E5" s="37" t="s">
        <v>39045</v>
      </c>
      <c r="F5" s="38">
        <v>45947.497812499998</v>
      </c>
      <c r="G5" s="39">
        <f t="shared" ref="G5:G13" ca="1" si="2">IFERROR(NOW()-F5,"")</f>
        <v>0.48600937500305008</v>
      </c>
      <c r="H5" s="38">
        <v>45947.491562499999</v>
      </c>
      <c r="I5" s="37" t="str">
        <f>IFERROR(VLOOKUP(D5,DB!A:F,6,0),"")</f>
        <v>SCECO</v>
      </c>
      <c r="J5" s="37" t="str">
        <f>IFERROR(VLOOKUP(D5,DB!A:G,7,0),"")</f>
        <v>Dead</v>
      </c>
      <c r="K5" s="37" t="s">
        <v>39067</v>
      </c>
      <c r="L5" s="37" t="str">
        <f>IFERROR(VLOOKUP(D5,DB!A:I,9,0),"")</f>
        <v>Latis</v>
      </c>
    </row>
    <row r="6" spans="1:13" ht="15">
      <c r="A6" s="37"/>
      <c r="B6" s="37" t="str">
        <f>IFERROR(VLOOKUP(D6,DB!A:K,11,0),"")</f>
        <v/>
      </c>
      <c r="C6" s="37"/>
      <c r="D6" s="123"/>
      <c r="E6" s="37"/>
      <c r="F6" s="38"/>
      <c r="G6" s="39">
        <f t="shared" ca="1" si="2"/>
        <v>45947.983821875001</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45947.983821875001</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45947.983821875001</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45947.983821875001</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45947.983821875001</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45947.983821875001</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45947.983821875001</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45947.983821875001</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45947.983821875001</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45947.983821875001</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45947.983821875001</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45947.983821875001</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45947.983821875001</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45947.983821875001</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45947.983821875001</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45947.983821875001</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45947.983821875001</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45947.983821875001</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45947.983821875001</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45947.983821875001</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45947.983821875001</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45947.983821875001</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45947.983821875001</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45947.983821875001</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45947.983821875001</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45947.983821875001</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45947.983821875001</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45947.983821875001</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45947.983821875001</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45947.983821875001</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45947.983821875001</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45947.983821875001</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45947.983821875001</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45947.983821875001</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45947.983821875001</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45947.983821875001</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45947.983821875001</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45947.983821875001</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45947.983821875001</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45947.983821875001</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45947.983821875001</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45947.983821875001</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45947.983821875001</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45947.983821875001</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45947.983821875001</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45947.983821875001</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45947.983821875001</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45947.983821875001</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45947.983821875001</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45947.983821875001</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45947.983821875001</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45947.983821875001</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45947.983821875001</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45947.983821875001</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45947.983821875001</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45947.983821875001</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45947.983821875001</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45947.983821875001</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45947.983821875001</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45947.983821875001</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45947.983821875001</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45947.983821875001</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45947.983821875001</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45947.983821875001</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45947.983821875001</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45947.983821875001</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45947.983821875001</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45947.983821875001</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45947.983821875001</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45947.983821875001</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45947.983821875001</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45947.983821875001</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45947.983821875001</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45947.983821875001</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45947.983821875001</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45947.983821875001</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45947.983821875001</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45947.983821875001</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45947.983821875001</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45947.983821875001</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45947.983821875001</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45947.983821875001</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45947.983821875001</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45947.983821875001</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45947.983821875001</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45947.983821875001</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45947.983821875001</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45947.983821875001</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45947.983821875001</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45947.983821875001</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45947.983821875001</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45947.983821875001</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45947.983821875001</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45947.983821875001</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45947.983821875001</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45947.983821875001</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45947.983821875001</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45947.983821875001</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45947.983821875001</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45947.983821875001</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45947.983821875001</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45947.983821875001</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45947.983821875001</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45947.983821875001</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45947.983821875001</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45947.983821875001</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45947.983821875001</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45947.983821875001</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45947.983821875001</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45947.983821875001</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45947.983821875001</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45947.983821875001</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45947.983821875001</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45947.983821875001</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45947.983821875001</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45947.983821875001</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45947.983821875001</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45947.983821875001</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45947.983821875001</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45947.983821875001</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45947.983821875001</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45947.983821875001</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45947.983821875001</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45947.983821875001</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45947.983821875001</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45947.983821875001</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45947.983821875001</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45947.983821875001</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45947.983821875001</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45947.983821875001</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45947.983821875001</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45947.983821875001</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45947.983821875001</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45947.983821875001</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45947.983821875001</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45947.983821875001</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45947.983821875001</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45947.983821875001</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45947.983821875001</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45947.983821875001</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45947.983821875001</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45947.983821875001</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45947.983821875001</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45947.983821875001</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45947.983821875001</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45947.983821875001</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45947.983821875001</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45947.983821875001</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45947.983821875001</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45947.983821875001</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45947.983821875001</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45947.983821875001</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45947.983821875001</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45947.983821875001</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45947.983821875001</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45947.983821875001</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45947.983821875001</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45947.983821875001</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45947.983821875001</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45947.983821875001</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45947.983821875001</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45947.983821875001</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45947.983821875001</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45947.983821875001</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45947.983821875001</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45947.983821875001</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45947.983821875001</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45947.983821875001</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45947.983821875001</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45947.983821875001</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45947.983821875001</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45947.983821875001</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45947.983821875001</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45947.983821875001</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45947.983821875001</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45947.983821875001</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45947.983821875001</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45947.983821875001</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45947.983821875001</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45947.983821875001</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45947.983821875001</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45947.983821875001</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45947.983821875001</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45947.983821875001</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45947.983821875001</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45947.983821875001</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45947.983821875001</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45947.983821875001</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45947.983821875001</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45947.983821875001</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45947.983821875001</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45947.983821875001</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45947.983821875001</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45947.983821875001</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45947.983821875001</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45947.983821875001</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45947.983821875001</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45947.983821875001</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45947.983821875001</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45947.983821875001</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45947.983821875001</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45947.983821875001</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45947.983821875001</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45947.983821875001</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45947.983821875001</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45947.983821875001</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45947.983821875001</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45947.983821875001</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45947.983821875001</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45947.983821875001</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45947.983821875001</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45947.983821875001</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45947.983821875001</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45947.983821875001</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45947.983821875001</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45947.983821875001</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45947.983821875001</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45947.983821875001</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45947.983821875001</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45947.983821875001</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45947.983821875001</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45947.983821875001</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45947.983821875001</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45947.983821875001</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45947.983821875001</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45947.983821875001</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45947.983821875001</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45947.983821875001</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45947.983821875001</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45947.983821875001</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45947.983821875001</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45947.983821875001</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45947.983821875001</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45947.983821875001</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45947.983821875001</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45947.983821875001</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45947.983821875001</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45947.983821875001</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45947.983821875001</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45947.983821875001</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45947.983821875001</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45947.983821875001</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45947.983821875001</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45947.983821875001</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45947.983821875001</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45947.983821875001</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45947.983821875001</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45947.983821875001</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45947.983821875001</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45947.983821875001</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45947.983821875001</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45947.983821875001</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45947.983821875001</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45947.983821875001</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45947.983821875001</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45947.983821875001</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45947.983821875001</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45947.983821875001</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45947.983821875001</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45947.983821875001</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45947.983821875001</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45947.983821875001</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45947.983821875001</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45947.983821875001</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45947.983821875001</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45947.983821875001</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45947.983821875001</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45947.983821875001</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45947.983821875001</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45947.983821875001</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45947.983821875001</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45947.983821875001</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45947.983821875001</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45947.983821875001</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45947.983821875001</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45947.983821875001</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45947.983821875001</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45947.983821875001</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45947.983821875001</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45947.983821875001</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45947.983821875001</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45947.983821875001</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45947.983821875001</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45947.983821875001</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45947.983821875001</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45947.983821875001</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45947.983821875001</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45947.983821875001</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45947.983821875001</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45947.983821875001</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45947.983821875001</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45947.983821875001</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45947.983821875001</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45947.983821875001</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45947.983821875001</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45947.983821875001</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45947.983821875001</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45947.983821875001</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45947.983821875001</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45947.983821875001</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45947.983821875001</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45947.983821875001</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45947.983821875001</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45947.983821875001</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45947.983821875001</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45947.983821875001</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45947.983821875001</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45947.983821875001</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45947.983821875001</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45947.983821875001</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45947.983821875001</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45947.983821875001</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45947.983821875001</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45947.983821875001</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45947.983821875001</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45947.983821875001</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45947.983821875001</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45947.983821875001</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45947.983821875001</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45947.983821875001</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45947.983821875001</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45947.983821875001</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45947.983821875001</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45947.983821875001</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45947.983821875001</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45947.983821875001</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45947.983821875001</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45947.983821875001</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45947.983821875001</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45947.983821875001</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45947.983821875001</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45947.983821875001</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45947.983821875001</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45947.983821875001</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45947.983821875001</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45947.983821875001</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45947.983821875001</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45947.983821875001</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45947.983821875001</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45947.983821875001</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45947.983821875001</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45947.983821875001</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45947.983821875001</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45947.983821875001</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45947.983821875001</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45947.983821875001</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45947.983821875001</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45947.983821875001</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45947.983821875001</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45947.983821875001</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45947.983821875001</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45947.983821875001</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45947.983821875001</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45947.983821875001</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45947.983821875001</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45947.983821875001</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45947.983821875001</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45947.983821875001</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45947.983821875001</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45947.983821875001</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45947.983821875001</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45947.983821875001</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45947.983821875001</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45947.983821875001</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45947.983821875001</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45947.983821875001</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45947.983821875001</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45947.983821875001</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45947.983821875001</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45947.983821875001</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45947.983821875001</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45947.983821875001</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45947.983821875001</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45947.983821875001</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45947.983821875001</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45947.983821875001</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45947.983821875001</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45947.983821875001</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45947.983821875001</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45947.983821875001</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45947.983821875001</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45947.983821875001</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45947.983821875001</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45947.983821875001</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45947.983821875001</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45947.983821875001</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45947.983821875001</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45947.983821875001</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45947.983821875001</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45947.983821875001</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45947.983821875001</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45947.983821875001</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45947.983821875001</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45947.983821875001</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45947.983821875001</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45947.983821875001</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45947.983821875001</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45947.983821875001</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45947.983821875001</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45947.983821875001</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45947.983821875001</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45947.983821875001</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45947.983821875001</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45947.983821875001</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45947.983821875001</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45947.983821875001</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45947.983821875001</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45947.983821875001</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45947.983821875001</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45947.983821875001</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45947.983821875001</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45947.983821875001</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45947.983821875001</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45947.983821875001</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45947.983821875001</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45947.983821875001</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45947.983821875001</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45947.983821875001</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45947.983821875001</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45947.983821875001</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45947.983821875001</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45947.983821875001</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45947.983821875001</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45947.983821875001</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45947.983821875001</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45947.983821875001</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45947.983821875001</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45947.983821875001</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45947.983821875001</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45947.983821875001</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45947.983821875001</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45947.983821875001</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45947.983821875001</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45947.983821875001</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45947.983821875001</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45947.983821875001</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45947.983821875001</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45947.983821875001</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45947.983821875001</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45947.983821875001</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45947.983821875001</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45947.983821875001</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45947.983821875001</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45947.983821875001</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45947.983821875001</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45947.983821875001</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45947.983821875001</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45947.983821875001</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45947.983821875001</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45947.983821875001</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45947.983821875001</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45947.983821875001</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45947.983821875001</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45947.983821875001</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45947.983821875001</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45947.983821875001</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45947.983821875001</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45947.983821875001</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45947.983821875001</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45947.983821875001</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45947.983821875001</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45947.983821875001</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45947.983821875001</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45947.983821875001</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45947.983821875001</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45947.983821875001</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45947.983821875001</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45947.983821875001</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45947.983821875001</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45947.983821875001</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45947.983821875001</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45947.983821875001</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45947.983821875001</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45947.983821875001</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45947.983821875001</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45947.983821875001</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45947.983821875001</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45947.983821875001</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45947.983821875001</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45947.983821875001</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45947.983821875001</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45947.983821875001</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45947.983821875001</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45947.983821875001</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45947.983821875001</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45947.983821875001</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45947.983821875001</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45947.983821875001</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45947.983821875001</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45947.983821875001</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45947.983821875001</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45947.983821875001</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45947.983821875001</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45947.983821875001</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45947.983821875001</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45947.983821875001</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45947.983821875001</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45947.983821875001</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45947.983821875001</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45947.983821875001</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45947.983821875001</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45947.983821875001</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45947.983821875001</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45947.983821875001</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45947.983821875001</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45947.983821875001</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45947.983821875001</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45947.983821875001</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45947.983821875001</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45947.983821875001</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45947.983821875001</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45947.983821875001</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45947.983821875001</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45947.983821875001</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45947.983821875001</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45947.983821875001</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45947.983821875001</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45947.983821875001</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45947.983821875001</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45947.983821875001</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45947.983821875001</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45947.983821875001</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45947.983821875001</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45947.983821875001</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45947.983821875001</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45947.983821875001</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45947.983821875001</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45947.983821875001</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45947.983821875001</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45947.983821875001</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45947.983821875001</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45947.983821875001</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45947.983821875001</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45947.983821875001</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45947.983821875001</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45947.983821875001</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45947.983821875001</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45947.983821875001</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45947.983821875001</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45947.983821875001</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45947.983821875001</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45947.983821875001</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45947.983821875001</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45947.983821875001</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45947.983821875001</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45947.983821875001</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45947.983821875001</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45947.983821875001</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45947.983821875001</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45947.983821875001</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45947.983821875001</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45947.983821875001</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45947.983821875001</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45947.983821875001</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45947.983821875001</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45947.983821875001</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45947.983821875001</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45947.983821875001</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45947.983821875001</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45947.983821875001</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45947.983821875001</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45947.983821875001</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45947.983821875001</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45947.983821875001</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45947.983821875001</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45947.983821875001</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45947.983821875001</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45947.983821875001</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39068</v>
      </c>
      <c r="B2" s="146" t="s">
        <v>5398</v>
      </c>
      <c r="C2" s="145">
        <v>1</v>
      </c>
      <c r="D2" s="146" t="s">
        <v>34463</v>
      </c>
      <c r="E2" s="145" t="s">
        <v>39069</v>
      </c>
      <c r="F2" s="147">
        <v>45926.772847222222</v>
      </c>
      <c r="G2" s="148">
        <f ca="1">IFERROR(NOW()-F2,"-")</f>
        <v>21.210974652778532</v>
      </c>
      <c r="H2" s="149">
        <v>45927.449074074102</v>
      </c>
      <c r="I2" s="146" t="str">
        <f>IFERROR(VLOOKUP(D2,DB!A:F,6,0),"")</f>
        <v>SCECO</v>
      </c>
      <c r="J2" s="146" t="str">
        <f>IFERROR(VLOOKUP(D2,DB!A:G,7,0),"")</f>
        <v>Weak</v>
      </c>
      <c r="K2" s="145" t="s">
        <v>39070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39071</v>
      </c>
      <c r="B3" s="146" t="str">
        <f>IFERROR(VLOOKUP(D3,DB!A:K,11,0),"")</f>
        <v>R6</v>
      </c>
      <c r="C3" s="145">
        <v>1</v>
      </c>
      <c r="D3" s="146" t="s">
        <v>34282</v>
      </c>
      <c r="E3" s="145" t="s">
        <v>38964</v>
      </c>
      <c r="F3" s="149">
        <v>45939.529062499998</v>
      </c>
      <c r="G3" s="148">
        <f ca="1">IFERROR(NOW()-F3,"-")</f>
        <v>8.4547593750030501</v>
      </c>
      <c r="H3" s="149">
        <v>45927.987534722219</v>
      </c>
      <c r="I3" s="146" t="str">
        <f>IFERROR(VLOOKUP(D3,DB!A:F,6,0),"")</f>
        <v>SCECO</v>
      </c>
      <c r="J3" s="146" t="str">
        <f>IFERROR(VLOOKUP(D3,DB!A:G,7,0),"")</f>
        <v>Vandalized</v>
      </c>
      <c r="K3" s="145" t="s">
        <v>39072</v>
      </c>
      <c r="L3" s="146" t="str">
        <f>IFERROR(VLOOKUP(D3,DB!A:I,9,0),"")</f>
        <v>Latis</v>
      </c>
    </row>
    <row r="4" spans="1:16383" ht="31.5" customHeight="1">
      <c r="A4" s="107"/>
      <c r="B4" s="106" t="str">
        <f>IFERROR(VLOOKUP(D4,DB!A:K,11,0),"")</f>
        <v/>
      </c>
      <c r="C4" s="108"/>
      <c r="D4" s="106"/>
      <c r="E4" s="109"/>
      <c r="F4" s="110"/>
      <c r="G4" s="78">
        <f ca="1">IFERROR(NOW()-F4,"-")</f>
        <v>45947.983821875001</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45947.983821875001</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45947.983821875001</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45947.983821875001</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45947.983821875001</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45947.983821875001</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45947.983821875001</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45947.983821875001</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45947.983821875001</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45947.983821875001</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45947.983821875001</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45947.983821875001</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45947.983821875001</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45947.983821875001</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45947.983821875001</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45947.983821875001</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45947.983821875001</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45947.983821875001</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45947.983821875001</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45947.983821875001</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45947.983821875001</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45947.983821875001</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45947.983821875001</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45947.983821875001</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45947.983821875001</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45947.983821875001</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45947.983821875001</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45947.983821875001</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45947.983821875001</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45947.983821875001</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45947.983821875001</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45947.983821875001</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45947.983821875001</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45947.983821875001</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45947.983821875001</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45947.983821875001</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45947.983821875001</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45947.983821875001</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45947.983821875001</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45947.983821875001</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45947.983821875001</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45947.983821875001</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45947.983821875001</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45947.983821875001</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45947.983821875001</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45947.983821875001</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45947.983821875001</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45947.983821875001</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45947.983821875001</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45947.983821875001</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45947.983821875001</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45947.983821875001</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45947.983821875001</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45947.983821875001</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45947.983821875001</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45947.983821875001</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45947.983821875001</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45947.983821875001</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45947.983821875001</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45947.983821875001</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45947.983821875001</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45947.983821875001</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45947.983821875001</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45947.983821875001</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45947.983821875001</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45947.983821875001</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45947.983821875001</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45947.983821875001</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45947.983821875001</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45947.983821875001</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45947.983821875001</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45947.983821875001</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45947.983821875001</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45947.983821875001</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45947.983821875001</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45947.983821875001</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45947.983821875001</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45947.983821875001</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45947.983821875001</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45947.983821875001</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45947.983821875001</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45947.983821875001</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45947.983821875001</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45947.983821875001</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45947.983821875001</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45947.983821875001</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45947.983821875001</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45947.983821875001</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45947.983821875001</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45947.983821875001</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45947.983821875001</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45947.983821875001</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45947.983821875001</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45947.983821875001</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45947.983821875001</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45947.983821875001</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2025-10-17T20:38:30Z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