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788" documentId="13_ncr:1_{F6CB121F-512D-4AA6-A0C1-0FB36C537598}" xr6:coauthVersionLast="47" xr6:coauthVersionMax="47" xr10:uidLastSave="{33767E94-E826-424C-B827-389702904A62}"/>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<sst xmlns="http://schemas.openxmlformats.org/spreadsheetml/2006/main" count="178579" uniqueCount="39072">
  <si>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</si>
  <si>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</si>
  <si>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</si>
  <si>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</si>
  <si>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</si>
  <si>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</si>
  <si>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</si>
  <si>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</si>
  <si>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</si>
  <si>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</si>
  <si>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</si>
  <si>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</si>
  <si>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</si>
  <si>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</si>
  <si>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</si>
  <si>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</si>
  <si>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</si>
  <si>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</si>
  <si>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</si>
  <si>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</si>
  <si>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</si>
  <si>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</si>
  <si>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</si>
  <si>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</si>
  <si>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</si>
  <si>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</si>
  <si>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</si>
  <si>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</si>
  <si>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</si>
  <si>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</si>
  <si>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</si>
  <si>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</si>
  <si>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</si>
  <si>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</si>
  <si>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</si>
  <si>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</si>
  <si>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</si>
  <si>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</si>
  <si>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</si>
  <si>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</si>
  <si>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</si>
  <si>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</si>
  <si>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</si>
  <si>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</si>
  <si>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</si>
  <si>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</si>
  <si>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</si>
  <si>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</si>
  <si>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</si>
  <si>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</si>
  <si>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</si>
  <si>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</si>
  <si>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</si>
  <si>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</si>
  <si>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</si>
  <si>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</si>
  <si>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</si>
  <si>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</si>
  <si>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</si>
  <si>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</si>
  <si>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</si>
  <si>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</si>
  <si>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</si>
  <si>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</si>
  <si>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</si>
  <si>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</si>
  <si>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</si>
  <si>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</si>
  <si>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</si>
  <si>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</si>
  <si>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</si>
  <si>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</si>
  <si>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</si>
  <si>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</si>
  <si>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</si>
  <si>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</si>
  <si>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</si>
  <si>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</si>
  <si>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</si>
  <si>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</si>
  <si>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</si>
  <si>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</si>
  <si>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</si>
  <si>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</si>
  <si>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</si>
  <si>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</si>
  <si>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</si>
  <si>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</si>
  <si>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</si>
  <si>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</si>
  <si>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</si>
  <si>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</si>
  <si>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</si>
  <si>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</si>
  <si>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</si>
  <si>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</si>
  <si>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</si>
  <si>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</si>
  <si>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</si>
  <si>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</si>
  <si>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</si>
  <si>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</si>
  <si>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</si>
  <si>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</si>
  <si>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</si>
  <si>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</si>
  <si>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</si>
  <si>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</si>
  <si>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</si>
  <si>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</si>
  <si>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</si>
  <si>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</si>
  <si>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</si>
  <si>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</si>
  <si>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</si>
  <si>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</si>
  <si>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</si>
  <si>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</si>
  <si>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</si>
  <si>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</si>
  <si>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</si>
  <si>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</si>
  <si>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</si>
  <si>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</si>
  <si>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</si>
  <si>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</si>
  <si>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</si>
  <si>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</si>
  <si>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</si>
  <si>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</si>
  <si>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</si>
  <si>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</si>
  <si>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</si>
  <si>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</si>
  <si>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</si>
  <si>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</si>
  <si>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</si>
  <si>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</si>
  <si>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</si>
  <si>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</si>
  <si>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</si>
  <si>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</si>
  <si>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</si>
  <si>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</si>
  <si>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</si>
  <si>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</si>
  <si>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</si>
  <si>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</si>
  <si>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</si>
  <si>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</si>
  <si>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</si>
  <si>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</si>
  <si>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</si>
  <si>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</si>
  <si>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</si>
  <si>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</si>
  <si>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</si>
  <si>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</si>
  <si>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</si>
  <si>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</si>
  <si>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</si>
  <si>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</si>
  <si>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</si>
  <si>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</si>
  <si>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</si>
  <si>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</si>
  <si>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</si>
  <si>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</si>
  <si>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</si>
  <si>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</si>
  <si>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</si>
  <si>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</si>
  <si>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</si>
  <si>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</si>
  <si>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</si>
  <si>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</si>
  <si>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</si>
  <si>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</si>
  <si>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</si>
  <si>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</si>
  <si>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</si>
  <si>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</si>
  <si>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</si>
  <si>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</si>
  <si>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</si>
  <si>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</si>
  <si>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</si>
  <si>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</si>
  <si>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</si>
  <si>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</si>
  <si>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</si>
  <si>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</si>
  <si>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</si>
  <si>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</si>
  <si>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</si>
  <si>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</si>
  <si>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</si>
  <si>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</si>
  <si>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</si>
  <si>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</si>
  <si>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</si>
  <si>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</si>
  <si>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</si>
  <si>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</si>
  <si>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</si>
  <si>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</si>
  <si>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</si>
  <si>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</si>
  <si>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</si>
  <si>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</si>
  <si>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</si>
  <si>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</si>
  <si>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</si>
  <si>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</si>
  <si>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</si>
  <si>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</si>
  <si>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</si>
  <si>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</si>
  <si>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</si>
  <si>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</si>
  <si>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</si>
  <si>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</si>
  <si>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</si>
  <si>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</si>
  <si>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</si>
  <si>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</si>
  <si>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</si>
  <si>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</si>
  <si>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</si>
  <si>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</si>
  <si>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</si>
  <si>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</si>
  <si>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</si>
  <si>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</si>
  <si>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</si>
  <si>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</si>
  <si>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</si>
  <si>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</si>
  <si>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</si>
  <si>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</si>
  <si>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</si>
  <si>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</si>
  <si>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</si>
  <si>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</si>
  <si>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</si>
  <si>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</si>
  <si>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</si>
  <si>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</si>
  <si>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</si>
  <si>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</si>
  <si>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</si>
  <si>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</si>
  <si>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</si>
  <si>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</si>
  <si>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</si>
  <si>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</si>
  <si>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</si>
  <si>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</si>
  <si>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</si>
  <si>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</si>
  <si>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</si>
  <si>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</si>
  <si>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</si>
  <si>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</si>
  <si>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</si>
  <si>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</si>
  <si>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</si>
  <si>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</si>
  <si>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</si>
  <si>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</si>
  <si>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</si>
  <si>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</si>
  <si>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</si>
  <si>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</si>
  <si>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</si>
  <si>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</si>
  <si>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</si>
  <si>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</si>
  <si>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</si>
  <si>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</si>
  <si>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</si>
  <si>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</si>
  <si>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</si>
  <si>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</si>
  <si>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</si>
  <si>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</si>
  <si>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</si>
  <si>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</si>
  <si>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</si>
  <si>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</si>
  <si>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</si>
  <si>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</si>
  <si>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</si>
  <si>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</si>
  <si>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</si>
  <si>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</si>
  <si>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</si>
  <si>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</si>
  <si>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</si>
  <si>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</si>
  <si>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</si>
  <si>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</si>
  <si>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</si>
  <si>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</si>
  <si>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</si>
  <si>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</si>
  <si>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</si>
  <si>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</si>
  <si>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</si>
  <si>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</si>
  <si>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</si>
  <si>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</si>
  <si>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</si>
  <si>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</si>
  <si>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</si>
  <si>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</si>
  <si>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</si>
  <si>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</si>
  <si>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</si>
  <si>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</si>
  <si>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</si>
  <si>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</si>
  <si>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</si>
  <si>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</si>
  <si>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</si>
  <si>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</si>
  <si>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</si>
  <si>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</si>
  <si>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</si>
  <si>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</si>
  <si>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</si>
  <si>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</si>
  <si>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</si>
  <si>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</si>
  <si>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</si>
  <si>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</si>
  <si>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</si>
  <si>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</si>
  <si>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</si>
  <si>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</si>
  <si>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</si>
  <si>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</si>
  <si>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</si>
  <si>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</si>
  <si>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</si>
  <si>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</si>
  <si>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</si>
  <si>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</si>
  <si>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</si>
  <si>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</si>
  <si>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</si>
  <si>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</si>
  <si>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</si>
  <si>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</si>
  <si>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</si>
  <si>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</si>
  <si>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</si>
  <si>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</si>
  <si>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</si>
  <si>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</si>
  <si>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</si>
  <si>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</si>
  <si>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</si>
  <si>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</si>
  <si>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</si>
  <si>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</si>
  <si>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</si>
  <si>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</si>
  <si>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</si>
  <si>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</si>
  <si>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</si>
  <si>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</si>
  <si>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</si>
  <si>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</si>
  <si>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</si>
  <si>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</si>
  <si>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</si>
  <si>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</si>
  <si>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</si>
  <si>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</si>
  <si>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</si>
  <si>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</si>
  <si>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</si>
  <si>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</si>
  <si>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</si>
  <si>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</si>
  <si>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</si>
  <si>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</si>
  <si>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</si>
  <si>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</si>
  <si>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</si>
  <si>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</si>
  <si>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</si>
  <si>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</si>
  <si>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</si>
  <si>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</si>
  <si>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</si>
  <si>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</si>
  <si>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</si>
  <si>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</si>
  <si>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</si>
  <si>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</si>
  <si>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</si>
  <si>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</si>
  <si>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</si>
  <si>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</si>
  <si>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</si>
  <si>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</si>
  <si>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</si>
  <si>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</si>
  <si>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</si>
  <si>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</si>
  <si>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</si>
  <si>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</si>
  <si>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</si>
  <si>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</si>
  <si>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</si>
  <si>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</si>
  <si>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</si>
  <si>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</si>
  <si>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</si>
  <si>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</si>
  <si>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</si>
  <si>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</si>
  <si>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</si>
  <si>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</si>
  <si>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</si>
  <si>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</si>
  <si>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</si>
  <si>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</si>
  <si>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</si>
  <si>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</si>
  <si>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</si>
  <si>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</si>
  <si>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</si>
  <si>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</si>
  <si>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</si>
  <si>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</si>
  <si>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</si>
  <si>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</si>
  <si>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</si>
  <si>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</si>
  <si>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</si>
  <si>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</si>
  <si>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</si>
  <si>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</si>
  <si>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</si>
  <si>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</si>
  <si>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</si>
  <si>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</si>
  <si>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</si>
  <si>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</si>
  <si>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</si>
  <si>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</si>
  <si>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</si>
  <si>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</si>
  <si>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</si>
  <si>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</si>
  <si>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</si>
  <si>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</si>
  <si>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</si>
  <si>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</si>
  <si>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</si>
  <si>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</si>
  <si>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</si>
  <si>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</si>
  <si>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</si>
  <si>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</si>
  <si>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</si>
  <si>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</si>
  <si>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</si>
  <si>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</si>
  <si>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</si>
  <si>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</si>
  <si>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</si>
  <si>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</si>
  <si>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</si>
  <si>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</si>
  <si>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</si>
  <si>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</si>
  <si>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</si>
  <si>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</si>
  <si>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</si>
  <si>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</si>
  <si>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</si>
  <si>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</si>
  <si>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</si>
  <si>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</si>
  <si>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</si>
  <si>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</si>
  <si>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</si>
  <si>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</si>
  <si>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</si>
  <si>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</si>
  <si>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</si>
  <si>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</si>
  <si>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</si>
  <si>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</si>
  <si>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</si>
  <si>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</si>
  <si>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</si>
  <si>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</si>
  <si>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</si>
  <si>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</si>
  <si>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</si>
  <si>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</si>
  <si>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</si>
  <si>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</si>
  <si>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</si>
  <si>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</si>
  <si>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</si>
  <si>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</si>
  <si>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</si>
  <si>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</si>
  <si>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</si>
  <si>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</si>
  <si>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</si>
  <si>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</si>
  <si>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</si>
  <si>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</si>
  <si>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</si>
  <si>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</si>
  <si>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</si>
  <si>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</si>
  <si>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</si>
  <si>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</si>
  <si>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</si>
  <si>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</si>
  <si>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</si>
  <si>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</si>
  <si>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</si>
  <si>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</si>
  <si>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</si>
  <si>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</si>
  <si>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</si>
  <si>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</si>
  <si>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</si>
  <si>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</si>
  <si>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</si>
  <si>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</si>
  <si>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</si>
  <si>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</si>
  <si>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</si>
  <si>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</si>
  <si>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</si>
  <si>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</si>
  <si>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</si>
  <si>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</si>
  <si>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</si>
  <si>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</si>
  <si>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</si>
  <si>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</si>
  <si>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</si>
  <si>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</si>
  <si>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</si>
  <si>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</si>
  <si>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</si>
  <si>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</si>
  <si>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</si>
  <si>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</si>
  <si>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</si>
  <si>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</si>
  <si>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</si>
  <si>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</si>
  <si>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</si>
  <si>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</si>
  <si>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</si>
  <si>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</si>
  <si>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</si>
  <si>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</si>
  <si>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</si>
  <si>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</si>
  <si>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</si>
  <si>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</si>
  <si>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</si>
  <si>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</si>
  <si>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</si>
  <si>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</si>
  <si>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</si>
  <si>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</si>
  <si>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</si>
  <si>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</si>
  <si>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</si>
  <si>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</si>
  <si>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</si>
  <si>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</si>
  <si>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</si>
  <si>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</si>
  <si>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</si>
  <si>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</si>
  <si>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</si>
  <si>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</si>
  <si>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</si>
  <si>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</si>
  <si>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</si>
  <si>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</si>
  <si>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</si>
  <si>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</si>
  <si>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</si>
  <si>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</si>
  <si>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</si>
  <si>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</si>
  <si>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</si>
  <si>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</si>
  <si>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</si>
  <si>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</si>
  <si>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</si>
  <si>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</si>
  <si>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</si>
  <si>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</si>
  <si>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</si>
  <si>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</si>
  <si>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</si>
  <si>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</si>
  <si>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</si>
  <si>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</si>
  <si>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</si>
  <si>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</si>
  <si>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</si>
  <si>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</si>
  <si>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</si>
  <si>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</si>
  <si>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</si>
  <si>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</si>
  <si>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</si>
  <si>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</si>
  <si>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</si>
  <si>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</si>
  <si>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</si>
  <si>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</si>
  <si>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</si>
  <si>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</si>
  <si>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</si>
  <si>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</si>
  <si>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</si>
  <si>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</si>
  <si>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</si>
  <si>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</si>
  <si>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</si>
  <si>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</si>
  <si>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</si>
  <si>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</si>
  <si>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</si>
  <si>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</si>
  <si>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</si>
  <si>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</si>
  <si>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</si>
  <si>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</si>
  <si>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</si>
  <si>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</si>
  <si>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</si>
  <si>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</si>
  <si>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</si>
  <si>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</si>
  <si>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</si>
  <si>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</si>
  <si>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</si>
  <si>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</si>
  <si>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</si>
  <si>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</si>
  <si>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</si>
  <si>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</si>
  <si>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</si>
  <si>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</si>
  <si>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</si>
  <si>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</si>
  <si>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</si>
  <si>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</si>
  <si>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</si>
  <si>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</si>
  <si>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</si>
  <si>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</si>
  <si>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</si>
  <si>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</si>
  <si>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</si>
  <si>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</si>
  <si>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</si>
  <si>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</si>
  <si>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</si>
  <si>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</si>
  <si>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</si>
  <si>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</si>
  <si>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</si>
  <si>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</si>
  <si>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</si>
  <si>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</si>
  <si>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</si>
  <si>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</si>
  <si>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</si>
  <si>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</si>
  <si>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</si>
  <si>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</si>
  <si>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</si>
  <si>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</si>
  <si>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</si>
  <si>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</si>
  <si>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</si>
  <si>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</si>
  <si>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</si>
  <si>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</si>
  <si>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</si>
  <si>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</si>
  <si>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</si>
  <si>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</si>
  <si>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</si>
  <si>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</si>
  <si>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</si>
  <si>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</si>
  <si>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</si>
  <si>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</si>
  <si>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</si>
  <si>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</si>
  <si>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</si>
  <si>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</si>
  <si>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</si>
  <si>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</si>
  <si>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</si>
  <si>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</si>
  <si>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</si>
  <si>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</si>
  <si>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</si>
  <si>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</si>
  <si>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</si>
  <si>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</si>
  <si>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</si>
  <si>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</si>
  <si>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</si>
  <si>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</si>
  <si>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</si>
  <si>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</si>
  <si>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</si>
  <si>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</si>
  <si>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</si>
  <si>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</si>
  <si>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</si>
  <si>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</si>
  <si>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</si>
  <si>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</si>
  <si>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</si>
  <si>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</si>
  <si>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</si>
  <si>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</si>
  <si>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</si>
  <si>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</si>
  <si>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</si>
  <si>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</si>
  <si>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</si>
  <si>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</si>
  <si>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</si>
  <si>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</si>
  <si>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</si>
  <si>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</si>
  <si>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</si>
  <si>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</si>
  <si>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</si>
  <si>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</si>
  <si>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</si>
  <si>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</si>
  <si>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</si>
  <si>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</si>
  <si>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</si>
  <si>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</si>
  <si>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</si>
  <si>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</si>
  <si>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</si>
  <si>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</si>
  <si>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</si>
  <si>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</si>
  <si>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</si>
  <si>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</si>
  <si>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</si>
  <si>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</si>
  <si>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</si>
  <si>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</si>
  <si>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</si>
  <si>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</si>
  <si>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</si>
  <si>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</si>
  <si>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</si>
  <si>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</si>
  <si>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</si>
  <si>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</si>
  <si>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</si>
  <si>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</si>
  <si>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</si>
  <si>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</si>
  <si>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</si>
  <si>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</si>
  <si>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</si>
  <si>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</si>
  <si>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</si>
  <si>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</si>
  <si>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</si>
  <si>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</si>
  <si>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</si>
  <si>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</si>
  <si>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</si>
  <si>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</si>
  <si>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</si>
  <si>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</si>
  <si>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</si>
  <si>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</si>
  <si>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</si>
  <si>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</si>
  <si>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</si>
  <si>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</si>
  <si>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</si>
  <si>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</si>
  <si>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</si>
  <si>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</si>
  <si>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</si>
  <si>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</si>
  <si>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</si>
  <si>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</si>
  <si>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</si>
  <si>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</si>
  <si>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</si>
  <si>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</si>
  <si>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</si>
  <si>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</si>
  <si>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</si>
  <si>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</si>
  <si>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</si>
  <si>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</si>
  <si>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</si>
  <si>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</si>
  <si>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</si>
  <si>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</si>
  <si>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</si>
  <si>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</si>
  <si>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</si>
  <si>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</si>
  <si>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</si>
  <si>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</si>
  <si>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</si>
  <si>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</si>
  <si>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</si>
  <si>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</si>
  <si>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</si>
  <si>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</si>
  <si>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</si>
  <si>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</si>
  <si>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</si>
  <si>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</si>
  <si>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</si>
  <si>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</si>
  <si>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</si>
  <si>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</si>
  <si>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</si>
  <si>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</si>
  <si>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</si>
  <si>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</si>
  <si>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</si>
  <si>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</si>
  <si>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</si>
  <si>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</si>
  <si>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</si>
  <si>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</si>
  <si>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</si>
  <si>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</si>
  <si>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</si>
  <si>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</si>
  <si>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</si>
  <si>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</si>
  <si>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</si>
  <si>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</si>
  <si>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</si>
  <si>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</si>
  <si>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</si>
  <si>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</si>
  <si>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</si>
  <si>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</si>
  <si>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</si>
  <si>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</si>
  <si>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</si>
  <si>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</si>
  <si>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</si>
  <si>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</si>
  <si>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</si>
  <si>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</si>
  <si>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</si>
  <si>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</si>
  <si>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</si>
  <si>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</si>
  <si>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</si>
  <si>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</si>
  <si>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</si>
  <si>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</si>
  <si>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</si>
  <si>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</si>
  <si>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</si>
  <si>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</si>
  <si>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</si>
  <si>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</si>
  <si>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</si>
  <si>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</si>
  <si>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</si>
  <si>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</si>
  <si>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</si>
  <si>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</si>
  <si>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</si>
  <si>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</si>
  <si>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</si>
  <si>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</si>
  <si>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</si>
  <si>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</si>
  <si>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</si>
  <si>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</si>
  <si>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</si>
  <si>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</si>
  <si>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</si>
  <si>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</si>
  <si>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</si>
  <si>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</si>
  <si>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</si>
  <si>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</si>
  <si>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</si>
  <si>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</si>
  <si>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</si>
  <si>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</si>
  <si>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</si>
  <si>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</si>
  <si>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</si>
  <si>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</si>
  <si>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</si>
  <si>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</si>
  <si>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</si>
  <si>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</si>
  <si>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</si>
  <si>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</si>
  <si>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</si>
  <si>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</si>
  <si>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</si>
  <si>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</si>
  <si>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</si>
  <si>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</si>
  <si>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</si>
  <si>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</si>
  <si>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</si>
  <si>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</si>
  <si>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</si>
  <si>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</si>
  <si>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</si>
  <si>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</si>
  <si>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</si>
  <si>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</si>
  <si>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</si>
  <si>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</si>
  <si>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</si>
  <si>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</si>
  <si>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</si>
  <si>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</si>
  <si>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</si>
  <si>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</si>
  <si>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</si>
  <si>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</si>
  <si>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</si>
  <si>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</si>
  <si>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</si>
  <si>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</si>
  <si>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</si>
  <si>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</si>
  <si>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</si>
  <si>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</si>
  <si>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</si>
  <si>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</si>
  <si>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</si>
  <si>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</si>
  <si>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</si>
  <si>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</si>
  <si>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</si>
  <si>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</si>
  <si>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</si>
  <si>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</si>
  <si>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</si>
  <si>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</si>
  <si>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</si>
  <si>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</si>
  <si>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</si>
  <si>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</si>
  <si>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</si>
  <si>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</si>
  <si>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</si>
  <si>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</si>
  <si>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</si>
  <si>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</si>
  <si>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</si>
  <si>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</si>
  <si>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</si>
  <si>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</si>
  <si>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</si>
  <si>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</si>
  <si>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</si>
  <si>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</si>
  <si>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</si>
  <si>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</si>
  <si>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</si>
  <si>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</si>
  <si>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</si>
  <si>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</si>
  <si>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</si>
  <si>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</si>
  <si>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</si>
  <si>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</si>
  <si>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</si>
  <si>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</si>
  <si>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</si>
  <si>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</si>
  <si>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</si>
  <si>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</si>
  <si>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</si>
  <si>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</si>
  <si>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</si>
  <si>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</si>
  <si>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</si>
  <si>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</si>
  <si>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</si>
  <si>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</si>
  <si>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</si>
  <si>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</si>
  <si>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</si>
  <si>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</si>
  <si>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</si>
  <si>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</si>
  <si>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</si>
  <si>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</si>
  <si>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</si>
  <si>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</si>
  <si>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</si>
  <si>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</si>
  <si>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</si>
  <si>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</si>
  <si>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</si>
  <si>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</si>
  <si>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</si>
  <si>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</si>
  <si>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</si>
  <si>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</si>
  <si>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</si>
  <si>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</si>
  <si>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</si>
  <si>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</si>
  <si>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</si>
  <si>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</si>
  <si>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</si>
  <si>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</si>
  <si>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</si>
  <si>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</si>
  <si>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</si>
  <si>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</si>
  <si>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</si>
  <si>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</si>
  <si>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</si>
  <si>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</si>
  <si>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</si>
  <si>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</si>
  <si>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</si>
  <si>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</si>
  <si>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</si>
  <si>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</si>
  <si>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</si>
  <si>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</si>
  <si>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</si>
  <si>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</si>
  <si>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</si>
  <si>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</si>
  <si>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</si>
  <si>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</si>
  <si>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</si>
  <si>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</si>
  <si>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</si>
  <si>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</si>
  <si>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</si>
  <si>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</si>
  <si>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</si>
  <si>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</si>
  <si>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</si>
  <si>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</si>
  <si>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</si>
  <si>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</si>
  <si>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</si>
  <si>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</si>
  <si>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</si>
  <si>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</si>
  <si>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</si>
  <si>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</si>
  <si>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</si>
  <si>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</si>
  <si>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</si>
  <si>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</si>
  <si>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</si>
  <si>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</si>
  <si>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</si>
  <si>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</si>
  <si>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</si>
  <si>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</si>
  <si>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</si>
  <si>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</si>
  <si>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</si>
  <si>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</si>
  <si>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</si>
  <si>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</si>
  <si>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</si>
  <si>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</si>
  <si>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</si>
  <si>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</si>
  <si>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</si>
  <si>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</si>
  <si>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</si>
  <si>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</si>
  <si>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</si>
  <si>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</si>
  <si>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</si>
  <si>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</si>
  <si>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</si>
  <si>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</si>
  <si>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</si>
  <si>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</si>
  <si>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</si>
  <si>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</si>
  <si>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</si>
  <si>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</si>
  <si>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</si>
  <si>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</si>
  <si>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</si>
  <si>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</si>
  <si>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</si>
  <si>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</si>
  <si>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</si>
  <si>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</si>
  <si>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</si>
  <si>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</si>
  <si>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</si>
  <si>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</si>
  <si>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</si>
  <si>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</si>
  <si>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</si>
  <si>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</si>
  <si>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</si>
  <si>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</si>
  <si>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</si>
  <si>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</si>
  <si>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</si>
  <si>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</si>
  <si>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</si>
  <si>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</si>
  <si>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</si>
  <si>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</si>
  <si>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</si>
  <si>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</si>
  <si>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</si>
  <si>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</si>
  <si>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</si>
  <si>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</si>
  <si>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</si>
  <si>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</si>
  <si>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</si>
  <si>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</si>
  <si>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</si>
  <si>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</si>
  <si>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</si>
  <si>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</si>
  <si>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</si>
  <si>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</si>
  <si>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</si>
  <si>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</si>
  <si>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</si>
  <si>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</si>
  <si>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</si>
  <si>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</si>
  <si>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</si>
  <si>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</si>
  <si>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</si>
  <si>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</si>
  <si>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</si>
  <si>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</si>
  <si>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</si>
  <si>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</si>
  <si>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</si>
  <si>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</si>
  <si>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</si>
  <si>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</si>
  <si>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</si>
  <si>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</si>
  <si>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</si>
  <si>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</si>
  <si>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</si>
  <si>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</si>
  <si>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</si>
  <si>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</si>
  <si>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</si>
  <si>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</si>
  <si>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</si>
  <si>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</si>
  <si>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</si>
  <si>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</si>
  <si>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</si>
  <si>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</si>
  <si>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</si>
  <si>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</si>
  <si>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</si>
  <si>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</si>
  <si>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</si>
  <si>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</si>
  <si>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</si>
  <si>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</si>
  <si>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</si>
  <si>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</si>
  <si>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</si>
  <si>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</si>
  <si>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</si>
  <si>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</si>
  <si>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</si>
  <si>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</si>
  <si>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</si>
  <si>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</si>
  <si>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</si>
  <si>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</si>
  <si>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</si>
  <si>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</si>
  <si>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</si>
  <si>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</si>
  <si>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</si>
  <si>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</si>
  <si>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</si>
  <si>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</si>
  <si>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</si>
  <si>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</si>
  <si>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</si>
  <si>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</si>
  <si>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</si>
  <si>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</si>
  <si>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</si>
  <si>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</si>
  <si>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</si>
  <si>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</si>
  <si>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</si>
  <si>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</si>
  <si>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</si>
  <si>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</si>
  <si>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</si>
  <si>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</si>
  <si>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</si>
  <si>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</si>
  <si>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</si>
  <si>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</si>
  <si>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</si>
  <si>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</si>
  <si>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</si>
  <si>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</si>
  <si>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</si>
  <si>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</si>
  <si>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</si>
  <si>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</si>
  <si>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</si>
  <si>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</si>
  <si>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</si>
  <si>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</si>
  <si>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</si>
  <si>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</si>
  <si>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</si>
  <si>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</si>
  <si>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</si>
  <si>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</si>
  <si>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</si>
  <si>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</si>
  <si>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</si>
  <si>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</si>
  <si>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</si>
  <si>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</si>
  <si>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</si>
  <si>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</si>
  <si>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</si>
  <si>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</si>
  <si>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</si>
  <si>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</si>
  <si>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</si>
  <si>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</si>
  <si>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</si>
  <si>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</si>
  <si>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</si>
  <si>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</si>
  <si>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</si>
  <si>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</si>
  <si>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</si>
  <si>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</si>
  <si>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</si>
  <si>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</si>
  <si>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</si>
  <si>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</si>
  <si>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</si>
  <si>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</si>
  <si>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</si>
  <si>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</si>
  <si>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</si>
  <si>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</si>
  <si>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</si>
  <si>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</si>
  <si>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</si>
  <si>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</si>
  <si>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</si>
  <si>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</si>
  <si>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</si>
  <si>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</si>
  <si>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</si>
  <si>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</si>
  <si>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</si>
  <si>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</si>
  <si>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</si>
  <si>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</si>
  <si>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</si>
  <si>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</si>
  <si>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</si>
  <si>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</si>
  <si>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</si>
  <si>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</si>
  <si>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</si>
  <si>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</si>
  <si>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</si>
  <si>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</si>
  <si>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</si>
  <si>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</si>
  <si>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</si>
  <si>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</si>
  <si>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</si>
  <si>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</si>
  <si>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</si>
  <si>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</si>
  <si>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</si>
  <si>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</si>
  <si>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</si>
  <si>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</si>
  <si>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</si>
  <si>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</si>
  <si>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</si>
  <si>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</si>
  <si>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</si>
  <si>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</si>
  <si>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</si>
  <si>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</si>
  <si>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</si>
  <si>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</si>
  <si>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</si>
  <si>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</si>
  <si>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</si>
  <si>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</si>
  <si>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</si>
  <si>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</si>
  <si>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</si>
  <si>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</si>
  <si>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</si>
  <si>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</si>
  <si>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</si>
  <si>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</si>
  <si>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</si>
  <si>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</si>
  <si>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</si>
  <si>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</si>
  <si>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</si>
  <si>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</si>
  <si>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</si>
  <si>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</si>
  <si>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</si>
  <si>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</si>
  <si>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</si>
  <si>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</si>
  <si>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</si>
  <si>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</si>
  <si>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</si>
  <si>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</si>
  <si>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</si>
  <si>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</si>
  <si>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</si>
  <si>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</si>
  <si>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</si>
  <si>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</si>
  <si>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</si>
  <si>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</si>
  <si>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</si>
  <si>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</si>
  <si>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</si>
  <si>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</si>
  <si>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</si>
  <si>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</si>
  <si>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</si>
  <si>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</si>
  <si>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</si>
  <si>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</si>
  <si>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</si>
  <si>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</si>
  <si>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</si>
  <si>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</si>
  <si>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</si>
  <si>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</si>
  <si>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</si>
  <si>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</si>
  <si>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</si>
  <si>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</si>
  <si>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</si>
  <si>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</si>
  <si>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</si>
  <si>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</si>
  <si>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</si>
  <si>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</si>
  <si>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</si>
  <si>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</si>
  <si>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</si>
  <si>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</si>
  <si>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</si>
  <si>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</si>
  <si>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</si>
  <si>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</si>
  <si>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</si>
  <si>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</si>
  <si>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</si>
  <si>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</si>
  <si>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</si>
  <si>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</si>
  <si>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</si>
  <si>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</si>
  <si>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</si>
  <si>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</si>
  <si>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</si>
  <si>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</si>
  <si>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</si>
  <si>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</si>
  <si>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</si>
  <si>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</si>
  <si>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</si>
  <si>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</si>
  <si>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</si>
  <si>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</si>
  <si>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</si>
  <si>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</si>
  <si>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</si>
  <si>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</si>
  <si>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</si>
  <si>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</si>
  <si>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</si>
  <si>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</si>
  <si>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</si>
  <si>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</si>
  <si>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</si>
  <si>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</si>
  <si>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</si>
  <si>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</si>
  <si>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</si>
  <si>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</si>
  <si>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</si>
  <si>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</si>
  <si>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</si>
  <si>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</si>
  <si>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</si>
  <si>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</si>
  <si>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</si>
  <si>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</si>
  <si>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</si>
  <si>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</si>
  <si>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</si>
  <si>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</si>
  <si>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</si>
  <si>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</si>
  <si>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</si>
  <si>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</si>
  <si>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</si>
  <si>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</si>
  <si>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</si>
  <si>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</si>
  <si>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</si>
  <si>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</si>
  <si>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</si>
  <si>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</si>
  <si>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</si>
  <si>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</si>
  <si>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</si>
  <si>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</si>
  <si>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</si>
  <si>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</si>
  <si>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</si>
  <si>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</si>
  <si>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</si>
  <si>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</si>
  <si>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</si>
  <si>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</si>
  <si>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</si>
  <si>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</si>
  <si>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</si>
  <si>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</si>
  <si>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</si>
  <si>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</si>
  <si>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</si>
  <si>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</si>
  <si>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</si>
  <si>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</si>
  <si>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</si>
  <si>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</si>
  <si>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</si>
  <si>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</si>
  <si>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</si>
  <si>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</si>
  <si>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</si>
  <si>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</si>
  <si>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</si>
  <si>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</si>
  <si>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</si>
  <si>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</si>
  <si>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</si>
  <si>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</si>
  <si>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</si>
  <si>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</si>
  <si>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</si>
  <si>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</si>
  <si>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</si>
  <si>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</si>
  <si>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</si>
  <si>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</si>
  <si>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</si>
  <si>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</si>
  <si>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</si>
  <si>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</si>
  <si>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</si>
  <si>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</si>
  <si>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</si>
  <si>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</si>
  <si>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</si>
  <si>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</si>
  <si>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</si>
  <si>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</si>
  <si>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</si>
  <si>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</si>
  <si>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</si>
  <si>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</si>
  <si>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</si>
  <si>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</si>
  <si>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</si>
  <si>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</si>
  <si>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</si>
  <si>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</si>
  <si>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</si>
  <si>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</si>
  <si>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</si>
  <si>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</si>
  <si>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</si>
  <si>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</si>
  <si>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</si>
  <si>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</si>
  <si>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</si>
  <si>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</si>
  <si>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</si>
  <si>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</si>
  <si>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</si>
  <si>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</si>
  <si>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</si>
  <si>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</si>
  <si>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</si>
  <si>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</si>
  <si>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</si>
  <si>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</si>
  <si>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</si>
  <si>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</si>
  <si>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</si>
  <si>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</si>
  <si>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</si>
  <si>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</si>
  <si>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</si>
  <si>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</si>
  <si>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</si>
  <si>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</si>
  <si>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</si>
  <si>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</si>
  <si>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</si>
  <si>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</si>
  <si>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</si>
  <si>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</si>
  <si>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</si>
  <si>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</si>
  <si>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</si>
  <si>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</si>
  <si>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</si>
  <si>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</si>
  <si>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</si>
  <si>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</si>
  <si>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</si>
  <si>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</si>
  <si>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</si>
  <si>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</si>
  <si>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</si>
  <si>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</si>
  <si>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</si>
  <si>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</si>
  <si>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</si>
  <si>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</si>
  <si>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</si>
  <si>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</si>
  <si>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</si>
  <si>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</si>
  <si>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</si>
  <si>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</si>
  <si>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</si>
  <si>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</si>
  <si>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</si>
  <si>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</si>
  <si>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</si>
  <si>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</si>
  <si>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</si>
  <si>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</si>
  <si>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</si>
  <si>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</si>
  <si>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</si>
  <si>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</si>
  <si>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</si>
  <si>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</si>
  <si>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</si>
  <si>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</si>
  <si>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</si>
  <si>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</si>
  <si>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</si>
  <si>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</si>
  <si>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</si>
  <si>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</si>
  <si>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</si>
  <si>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</si>
  <si>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</si>
  <si>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</si>
  <si>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</si>
  <si>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</si>
  <si>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</si>
  <si>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</si>
  <si>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</si>
  <si>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</si>
  <si>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</si>
  <si>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</si>
  <si>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</si>
  <si>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</si>
  <si>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</si>
  <si>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</si>
  <si>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</si>
  <si>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</si>
  <si>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</si>
  <si>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</si>
  <si>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</si>
  <si>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</si>
  <si>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</si>
  <si>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</si>
  <si>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</si>
  <si>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</si>
  <si>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</si>
  <si>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</si>
  <si>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</si>
  <si>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</si>
  <si>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</si>
  <si>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</si>
  <si>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</si>
  <si>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</si>
  <si>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</si>
  <si>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</si>
  <si>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</si>
  <si>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</si>
  <si>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</si>
  <si>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</si>
  <si>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</si>
  <si>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</si>
  <si>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</si>
  <si>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</si>
  <si>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</si>
  <si>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</si>
  <si>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</si>
  <si>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</si>
  <si>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</si>
  <si>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</si>
  <si>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</si>
  <si>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</si>
  <si>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</si>
  <si>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</si>
  <si>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</si>
  <si>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</si>
  <si>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</si>
  <si>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</si>
  <si>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</si>
  <si>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</si>
  <si>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</si>
  <si>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</si>
  <si>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</si>
  <si>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</si>
  <si>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</si>
  <si>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</si>
  <si>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</si>
  <si>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</si>
  <si>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</si>
  <si>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</si>
  <si>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</si>
  <si>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</si>
  <si>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</si>
  <si>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</si>
  <si>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</si>
  <si>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</si>
  <si>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</si>
  <si>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</si>
  <si>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</si>
  <si>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</si>
  <si>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</si>
  <si>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</si>
  <si>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</si>
  <si>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</si>
  <si>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</si>
  <si>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</si>
  <si>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</si>
  <si>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</si>
  <si>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</si>
  <si>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</si>
  <si>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</si>
  <si>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</si>
  <si>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</si>
  <si>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</si>
  <si>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</si>
  <si>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</si>
  <si>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</si>
  <si>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</si>
  <si>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</si>
  <si>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</si>
  <si>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</si>
  <si>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</si>
  <si>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</si>
  <si>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</si>
  <si>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</si>
  <si>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</si>
  <si>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</si>
  <si>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</si>
  <si>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</si>
  <si>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</si>
  <si>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</si>
  <si>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</si>
  <si>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</si>
  <si>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</si>
  <si>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</si>
  <si>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</si>
  <si>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</si>
  <si>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</si>
  <si>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</si>
  <si>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</si>
  <si>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</si>
  <si>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</si>
  <si>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</si>
  <si>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</si>
  <si>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</si>
  <si>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</si>
  <si>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</si>
  <si>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</si>
  <si>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</si>
  <si>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</si>
  <si>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</si>
  <si>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</si>
  <si>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</si>
  <si>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</si>
  <si>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</si>
  <si>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</si>
  <si>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</si>
  <si>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</si>
  <si>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</si>
  <si>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</si>
  <si>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</si>
  <si>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</si>
  <si>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</si>
  <si>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</si>
  <si>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</si>
  <si>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</si>
  <si>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</si>
  <si>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</si>
  <si>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</si>
  <si>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</si>
  <si>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</si>
  <si>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</si>
  <si>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</si>
  <si>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</si>
  <si>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</si>
  <si>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</si>
  <si>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</si>
  <si>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</si>
  <si>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</si>
  <si>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</si>
  <si>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</si>
  <si>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</si>
  <si>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</si>
  <si>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</si>
  <si>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</si>
  <si>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</si>
  <si>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</si>
  <si>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</si>
  <si>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</si>
  <si>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</si>
  <si>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</si>
  <si>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</si>
  <si>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</si>
  <si>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</si>
  <si>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</si>
  <si>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</si>
  <si>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</si>
  <si>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</si>
  <si>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</si>
  <si>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</si>
  <si>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</si>
  <si>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</si>
  <si>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</si>
  <si>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</si>
  <si>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</si>
  <si>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</si>
  <si>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</si>
  <si>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</si>
  <si>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</si>
  <si>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</si>
  <si>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</si>
  <si>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</si>
  <si>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</si>
  <si>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</si>
  <si>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</si>
  <si>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</si>
  <si>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</si>
  <si>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</si>
  <si>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</si>
  <si>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</si>
  <si>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</si>
  <si>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</si>
  <si>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</si>
  <si>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</si>
  <si>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</si>
  <si>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</si>
  <si>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</si>
  <si>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</si>
  <si>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</si>
  <si>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</si>
  <si>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</si>
  <si>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</si>
  <si>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</si>
  <si>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</si>
  <si>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</si>
  <si>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</si>
  <si>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</si>
  <si>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</si>
  <si>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</si>
  <si>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</si>
  <si>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</si>
  <si>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</si>
  <si>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</si>
  <si>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</si>
  <si>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</si>
  <si>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</si>
  <si>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</si>
  <si>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</si>
  <si>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</si>
  <si>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</si>
  <si>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</si>
  <si>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</si>
  <si>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</si>
  <si>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</si>
  <si>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</si>
  <si>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</si>
  <si>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</si>
  <si>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</si>
  <si>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</si>
  <si>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</si>
  <si>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</si>
  <si>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</si>
  <si>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</si>
  <si>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</si>
  <si>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</si>
  <si>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</si>
  <si>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</si>
  <si>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</si>
  <si>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</si>
  <si>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</si>
  <si>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</si>
  <si>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</si>
  <si>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</si>
  <si>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</si>
  <si>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</si>
  <si>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</si>
  <si>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</si>
  <si>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</si>
  <si>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</si>
  <si>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</si>
  <si>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</si>
  <si>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</si>
  <si>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</si>
  <si>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</si>
  <si>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</si>
  <si>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</si>
  <si>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</si>
  <si>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</si>
  <si>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</si>
  <si>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</si>
  <si>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</si>
  <si>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</si>
  <si>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</si>
  <si>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</si>
  <si>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</si>
  <si>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</si>
  <si>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</si>
  <si>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</si>
  <si>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</si>
  <si>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</si>
  <si>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</si>
  <si>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</si>
  <si>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</si>
  <si>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</si>
  <si>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</si>
  <si>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</si>
  <si>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</si>
  <si>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</si>
  <si>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</si>
  <si>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</si>
  <si>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</si>
  <si>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</si>
  <si>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</si>
  <si>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</si>
  <si>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</si>
  <si>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</si>
  <si>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</si>
  <si>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</si>
  <si>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</si>
  <si>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</si>
  <si>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</si>
  <si>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</si>
  <si>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</si>
  <si>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</si>
  <si>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</si>
  <si>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</si>
  <si>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</si>
  <si>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</si>
  <si>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</si>
  <si>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</si>
  <si>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</si>
  <si>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</si>
  <si>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</si>
  <si>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</si>
  <si>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</si>
  <si>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</si>
  <si>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</si>
  <si>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</si>
  <si>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</si>
  <si>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</si>
  <si>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</si>
  <si>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</si>
  <si>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</si>
  <si>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</si>
  <si>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</si>
  <si>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</si>
  <si>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</si>
  <si>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</si>
  <si>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</si>
  <si>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</si>
  <si>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</si>
  <si>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</si>
  <si>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</si>
  <si>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</si>
  <si>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</si>
  <si>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</si>
  <si>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</si>
  <si>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</si>
  <si>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</si>
  <si>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</si>
  <si>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</si>
  <si>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</si>
  <si>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</si>
  <si>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</si>
  <si>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</si>
  <si>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</si>
  <si>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</si>
  <si>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</si>
  <si>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</si>
  <si>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</si>
  <si>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</si>
  <si>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</si>
  <si>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</si>
  <si>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</si>
  <si>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</si>
  <si>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</si>
  <si>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</si>
  <si>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</si>
  <si>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</si>
  <si>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</si>
  <si>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</si>
  <si>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</si>
  <si>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</si>
  <si>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</si>
  <si>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</si>
  <si>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</si>
  <si>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</si>
  <si>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</si>
  <si>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</si>
  <si>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</si>
  <si>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</si>
  <si>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</si>
  <si>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</si>
  <si>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</si>
  <si>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</si>
  <si>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</si>
  <si>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</si>
  <si>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</si>
  <si>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</si>
  <si>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</si>
  <si>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</si>
  <si>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</si>
  <si>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</si>
  <si>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</si>
  <si>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</si>
  <si>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</si>
  <si>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</si>
  <si>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</si>
  <si>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</si>
  <si>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</si>
  <si>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</si>
  <si>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</si>
  <si>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</si>
  <si>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</si>
  <si>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</si>
  <si>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</si>
  <si>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</si>
  <si>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</si>
  <si>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</si>
  <si>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</si>
  <si>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</si>
  <si>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</si>
  <si>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</si>
  <si>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</si>
  <si>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</si>
  <si>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</si>
  <si>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</si>
  <si>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</si>
  <si>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</si>
  <si>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</si>
  <si>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</si>
  <si>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</si>
  <si>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</si>
  <si>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</si>
  <si>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</si>
  <si>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</si>
  <si>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</si>
  <si>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</si>
  <si>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</si>
  <si>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</si>
  <si>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</si>
  <si>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</si>
  <si>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</si>
  <si>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</si>
  <si>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</si>
  <si>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</si>
  <si>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</si>
  <si>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</si>
  <si>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</si>
  <si>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</si>
  <si>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</si>
  <si>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</si>
  <si>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</si>
  <si>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</si>
  <si>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</si>
  <si>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</si>
  <si>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</si>
  <si>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</si>
  <si>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</si>
  <si>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</si>
  <si>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</si>
  <si>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</si>
  <si>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</si>
  <si>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</si>
  <si>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</si>
  <si>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</si>
  <si>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</si>
  <si>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</si>
  <si>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</si>
  <si>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</si>
  <si>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</si>
  <si>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</si>
  <si>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</si>
  <si>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</si>
  <si>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</si>
  <si>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</si>
  <si>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</si>
  <si>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</si>
  <si>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</si>
  <si>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</si>
  <si>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</si>
  <si>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</si>
  <si>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</si>
  <si>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</si>
  <si>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</si>
  <si>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</si>
  <si>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</si>
  <si>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</si>
  <si>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</si>
  <si>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</si>
  <si>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</si>
  <si>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</si>
  <si>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</si>
  <si>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</si>
  <si>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</si>
  <si>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</si>
  <si>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</si>
  <si>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</si>
  <si>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</si>
  <si>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</si>
  <si>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</si>
  <si>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</si>
  <si>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</si>
  <si>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</si>
  <si>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</si>
  <si>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</si>
  <si>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</si>
  <si>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</si>
  <si>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</si>
  <si>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</si>
  <si>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</si>
  <si>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</si>
  <si>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</si>
  <si>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</si>
  <si>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</si>
  <si>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</si>
  <si>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</si>
  <si>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</si>
  <si>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</si>
  <si>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</si>
  <si>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</si>
  <si>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</si>
  <si>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</si>
  <si>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</si>
  <si>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</si>
  <si>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</si>
  <si>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</si>
  <si>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</si>
  <si>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</si>
  <si>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</si>
  <si>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</si>
  <si>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</si>
  <si>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</si>
  <si>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</si>
  <si>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</si>
  <si>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</si>
  <si>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</si>
  <si>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</si>
  <si>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</si>
  <si>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</si>
  <si>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</si>
  <si>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</si>
  <si>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</si>
  <si>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</si>
  <si>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</si>
  <si>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</si>
  <si>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</si>
  <si>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</si>
  <si>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</si>
  <si>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</si>
  <si>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</si>
  <si>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</si>
  <si>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</si>
  <si>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</si>
  <si>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</si>
  <si>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</si>
  <si>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</si>
  <si>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</si>
  <si>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</si>
  <si>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</si>
  <si>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</si>
  <si>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</si>
  <si>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</si>
  <si>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</si>
  <si>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</si>
  <si>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</si>
  <si>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</si>
  <si>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</si>
  <si>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</si>
  <si>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</si>
  <si>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</si>
  <si>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</si>
  <si>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</si>
  <si>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</si>
  <si>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</si>
  <si>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</si>
  <si>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</si>
  <si>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</si>
  <si>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</si>
  <si>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</si>
  <si>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</si>
  <si>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</si>
  <si>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</si>
  <si>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</si>
  <si>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</si>
  <si>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</si>
  <si>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</si>
  <si>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</si>
  <si>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</si>
  <si>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</si>
  <si>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</si>
  <si>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</si>
  <si>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</si>
  <si>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</si>
  <si>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</si>
  <si>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</si>
  <si>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</si>
  <si>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</si>
  <si>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</si>
  <si>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</si>
  <si>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</si>
  <si>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</si>
  <si>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</si>
  <si>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</si>
  <si>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</si>
  <si>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</si>
  <si>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</si>
  <si>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</si>
  <si>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</si>
  <si>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</si>
  <si>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</si>
  <si>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</si>
  <si>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</si>
  <si>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</si>
  <si>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</si>
  <si>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</si>
  <si>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</si>
  <si>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</si>
  <si>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</si>
  <si>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</si>
  <si>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</si>
  <si>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</si>
  <si>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</si>
  <si>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</si>
  <si>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</si>
  <si>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</si>
  <si>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</si>
  <si>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</si>
  <si>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</si>
  <si>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</si>
  <si>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</si>
  <si>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</si>
  <si>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</si>
  <si>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</si>
  <si>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</si>
  <si>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</si>
  <si>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</si>
  <si>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</si>
  <si>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</si>
  <si>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</si>
  <si>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</si>
  <si>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</si>
  <si>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</si>
  <si>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</si>
  <si>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</si>
  <si>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</si>
  <si>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</si>
  <si>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</si>
  <si>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</si>
  <si>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</si>
  <si>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</si>
  <si>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</si>
  <si>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</si>
  <si>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</si>
  <si>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</si>
  <si>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</si>
  <si>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</si>
  <si>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</si>
  <si>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</si>
  <si>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</si>
  <si>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</si>
  <si>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</si>
  <si>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</si>
  <si>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</si>
  <si>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</si>
  <si>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</si>
  <si>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</si>
  <si>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</si>
  <si>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</si>
  <si>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</si>
  <si>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</si>
  <si>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</si>
  <si>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</si>
  <si>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</si>
  <si>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</si>
  <si>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</si>
  <si>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</si>
  <si>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</si>
  <si>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</si>
  <si>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</si>
  <si>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</si>
  <si>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</si>
  <si>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</si>
  <si>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</si>
  <si>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</si>
  <si>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</si>
  <si>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</si>
  <si>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</si>
  <si>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</si>
  <si>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</si>
  <si>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</si>
  <si>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</si>
  <si>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</si>
  <si>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</si>
  <si>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</si>
  <si>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</si>
  <si>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</si>
  <si>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</si>
  <si>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</si>
  <si>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</si>
  <si>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</si>
  <si>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</si>
  <si>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</si>
  <si>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</si>
  <si>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</si>
  <si>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</si>
  <si>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</si>
  <si>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</si>
  <si>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</si>
  <si>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</si>
  <si>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</si>
  <si>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</si>
  <si>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</si>
  <si>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</si>
  <si>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</si>
  <si>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</si>
  <si>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</si>
  <si>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</si>
  <si>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</si>
  <si>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</si>
  <si>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</si>
  <si>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</si>
  <si>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</si>
  <si>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</si>
  <si>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</si>
  <si>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</si>
  <si>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</si>
  <si>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</si>
  <si>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</si>
  <si>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</si>
  <si>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</si>
  <si>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</si>
  <si>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</si>
  <si>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</si>
  <si>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</si>
  <si>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</si>
  <si>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</si>
  <si>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</si>
  <si>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</si>
  <si>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</si>
  <si>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</si>
  <si>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</si>
  <si>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</si>
  <si>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</si>
  <si>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</si>
  <si>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</si>
  <si>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</si>
  <si>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</si>
  <si>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</si>
  <si>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</si>
  <si>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</si>
  <si>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</si>
  <si>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</si>
  <si>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</si>
  <si>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</si>
  <si>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</si>
  <si>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</si>
  <si>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</si>
  <si>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</si>
  <si>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</si>
  <si>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</si>
  <si>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</si>
  <si>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</si>
  <si>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</si>
  <si>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</si>
  <si>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</si>
  <si>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</si>
  <si>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</si>
  <si>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</si>
  <si>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</si>
  <si>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</si>
  <si>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</si>
  <si>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</si>
  <si>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</si>
  <si>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</si>
  <si>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</si>
  <si>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</si>
  <si>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</si>
  <si>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</si>
  <si>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</si>
  <si>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</si>
  <si>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</si>
  <si>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</si>
  <si>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</si>
  <si>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</si>
  <si>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</si>
  <si>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</si>
  <si>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</si>
  <si>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</si>
  <si>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</si>
  <si>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</si>
  <si>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</si>
  <si>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</si>
  <si>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</si>
  <si>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</si>
  <si>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</si>
  <si>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</si>
  <si>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</si>
  <si>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</si>
  <si>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</si>
  <si>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</si>
  <si>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</si>
  <si>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</si>
  <si>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</si>
  <si>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</si>
  <si>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</si>
  <si>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</si>
  <si>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</si>
  <si>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</si>
  <si>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</si>
  <si>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</si>
  <si>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</si>
  <si>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</si>
  <si>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</si>
  <si>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</si>
  <si>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</si>
  <si>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</si>
  <si>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</si>
  <si>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</si>
  <si>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</si>
  <si>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</si>
  <si>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</si>
  <si>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</si>
  <si>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</si>
  <si>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</si>
  <si>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</si>
  <si>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</si>
  <si>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</si>
  <si>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</si>
  <si>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</si>
  <si>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</si>
  <si>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</si>
  <si>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</si>
  <si>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</si>
  <si>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</si>
  <si>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</si>
  <si>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</si>
  <si>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</si>
  <si>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</si>
  <si>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</si>
  <si>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</si>
  <si>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</si>
  <si>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</si>
  <si>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</si>
  <si>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</si>
  <si>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</si>
  <si>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</si>
  <si>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</si>
  <si>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</si>
  <si>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</si>
  <si>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</si>
  <si>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</si>
  <si>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</si>
  <si>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</si>
  <si>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</si>
  <si>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</si>
  <si>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</si>
  <si>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</si>
  <si>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</si>
  <si>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</si>
  <si>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</si>
  <si>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</si>
  <si>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</si>
  <si>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</si>
  <si>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</si>
  <si>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</si>
  <si>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</si>
  <si>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</si>
  <si>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</si>
  <si>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</si>
  <si>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</si>
  <si>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</si>
  <si>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</si>
  <si>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</si>
  <si>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</si>
  <si>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</si>
  <si>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</si>
  <si>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</si>
  <si>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</si>
  <si>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</si>
  <si>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</si>
  <si>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</si>
  <si>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</si>
  <si>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</si>
  <si>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</si>
  <si>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</si>
  <si>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</si>
  <si>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</si>
  <si>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</si>
  <si>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</si>
  <si>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</si>
  <si>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</si>
  <si>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</si>
  <si>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</si>
  <si>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</si>
  <si>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</si>
  <si>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</si>
  <si>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</si>
  <si>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</si>
  <si>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</si>
  <si>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</si>
  <si>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</si>
  <si>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</si>
  <si>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</si>
  <si>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</si>
  <si>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</si>
  <si>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</si>
  <si>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</si>
  <si>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</si>
  <si>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</si>
  <si>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</si>
  <si>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</si>
  <si>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</si>
  <si>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</si>
  <si>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</si>
  <si>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</si>
  <si>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</si>
  <si>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</si>
  <si>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</si>
  <si>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</si>
  <si>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</si>
  <si>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</si>
  <si>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</si>
  <si>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</si>
  <si>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</si>
  <si>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</si>
  <si>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</si>
  <si>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</si>
  <si>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</si>
  <si>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</si>
  <si>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</si>
  <si>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</si>
  <si>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</si>
  <si>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</si>
  <si>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</si>
  <si>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</si>
  <si>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</si>
  <si>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</si>
  <si>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</si>
  <si>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</si>
  <si>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</si>
  <si>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</si>
  <si>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</si>
  <si>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</si>
  <si>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</si>
  <si>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</si>
  <si>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</si>
  <si>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</si>
  <si>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</si>
  <si>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</si>
  <si>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</si>
  <si>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</si>
  <si>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</si>
  <si>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</si>
  <si>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</si>
  <si>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</si>
  <si>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</si>
  <si>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</si>
  <si>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</si>
  <si>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</si>
  <si>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</si>
  <si>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</si>
  <si>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</si>
  <si>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</si>
  <si>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</si>
  <si>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</si>
  <si>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</si>
  <si>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</si>
  <si>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</si>
  <si>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</si>
  <si>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</si>
  <si>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</si>
  <si>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</si>
  <si>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</si>
  <si>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</si>
  <si>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</si>
  <si>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</si>
  <si>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</si>
  <si>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</si>
  <si>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</si>
  <si>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</si>
  <si>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</si>
  <si>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</si>
  <si>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</si>
  <si>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</si>
  <si>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</si>
  <si>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</si>
  <si>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</si>
  <si>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</si>
  <si>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</si>
  <si>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</si>
  <si>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</si>
  <si>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</si>
  <si>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</si>
  <si>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</si>
  <si>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</si>
  <si>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</si>
  <si>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</si>
  <si>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</si>
  <si>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</si>
  <si>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</si>
  <si>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</si>
  <si>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</si>
  <si>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</si>
  <si>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</si>
  <si>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</si>
  <si>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</si>
  <si>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</si>
  <si>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</si>
  <si>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</si>
  <si>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</si>
  <si>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</si>
  <si>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</si>
  <si>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</si>
  <si>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</si>
  <si>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</si>
  <si>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</si>
  <si>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</si>
  <si>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</si>
  <si>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</si>
  <si>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</si>
  <si>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</si>
  <si>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</si>
  <si>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</si>
  <si>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</si>
  <si>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</si>
  <si>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</si>
  <si>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</si>
  <si>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</si>
  <si>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</si>
  <si>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</si>
  <si>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</si>
  <si>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</si>
  <si>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</si>
  <si>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</si>
  <si>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</si>
  <si>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</si>
  <si>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</si>
  <si>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</si>
  <si>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</si>
  <si>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</si>
  <si>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</si>
  <si>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</si>
  <si>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</si>
  <si>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</si>
  <si>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</si>
  <si>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</si>
  <si>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</si>
  <si>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</si>
  <si>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</si>
  <si>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</si>
  <si>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</si>
  <si>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</si>
  <si>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</si>
  <si>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</si>
  <si>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</si>
  <si>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</si>
  <si>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</si>
  <si>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</si>
  <si>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</si>
  <si>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</si>
  <si>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</si>
  <si>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</si>
  <si>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</si>
  <si>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</si>
  <si>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</si>
  <si>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</si>
  <si>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</si>
  <si>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</si>
  <si>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</si>
  <si>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</si>
  <si>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</si>
  <si>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</si>
  <si>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</si>
  <si>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</si>
  <si>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</si>
  <si>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</si>
  <si>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</si>
  <si>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</si>
  <si>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</si>
  <si>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</si>
  <si>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</si>
  <si>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</si>
  <si>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</si>
  <si>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</si>
  <si>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</si>
  <si>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</si>
  <si>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</si>
  <si>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</si>
  <si>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</si>
  <si>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</si>
  <si>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</si>
  <si>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</si>
  <si>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</si>
  <si>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</si>
  <si>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</si>
  <si>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</si>
  <si>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</si>
  <si>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</si>
  <si>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</si>
  <si>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</si>
  <si>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</si>
  <si>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</si>
  <si>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</si>
  <si>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</si>
  <si>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</si>
  <si>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</si>
  <si>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</si>
  <si>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</si>
  <si>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</si>
  <si>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</si>
  <si>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</si>
  <si>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</si>
  <si>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</si>
  <si>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</si>
  <si>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</si>
  <si>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</si>
  <si>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</si>
  <si>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</si>
  <si>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</si>
  <si>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</si>
  <si>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</si>
  <si>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</si>
  <si>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</si>
  <si>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</si>
  <si>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</si>
  <si>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</si>
  <si>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</si>
  <si>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</si>
  <si>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</si>
  <si>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</si>
  <si>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</si>
  <si>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</si>
  <si>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</si>
  <si>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</si>
  <si>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</si>
  <si>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</si>
  <si>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</si>
  <si>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</si>
  <si>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</si>
  <si>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</si>
  <si>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</si>
  <si>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</si>
  <si>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</si>
  <si>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</si>
  <si>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</si>
  <si>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</si>
  <si>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</si>
  <si>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</si>
  <si>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</si>
  <si>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</si>
  <si>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</si>
  <si>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</si>
  <si>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</si>
  <si>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</si>
  <si>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</si>
  <si>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</si>
  <si>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</si>
  <si>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</si>
  <si>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</si>
  <si>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</si>
  <si>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</si>
  <si>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</si>
  <si>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</si>
  <si>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</si>
  <si>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</si>
  <si>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</si>
  <si>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</si>
  <si>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</si>
  <si>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</si>
  <si>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</si>
  <si>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</si>
  <si>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</si>
  <si>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</si>
  <si>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</si>
  <si>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</si>
  <si>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</si>
  <si>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</si>
  <si>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</si>
  <si>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</si>
  <si>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</si>
  <si>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</si>
  <si>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</si>
  <si>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</si>
  <si>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</si>
  <si>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</si>
  <si>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</si>
  <si>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</si>
  <si>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</si>
  <si>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</si>
  <si>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</si>
  <si>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</si>
  <si>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</si>
  <si>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</si>
  <si>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</si>
  <si>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</si>
  <si>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</si>
  <si>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</si>
  <si>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</si>
  <si>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</si>
  <si>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</si>
  <si>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</si>
  <si>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</si>
  <si>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</si>
  <si>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</si>
  <si>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</si>
  <si>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</si>
  <si>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</si>
  <si>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</si>
  <si>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</si>
  <si>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</si>
  <si>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</si>
  <si>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</si>
  <si>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</si>
  <si>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</si>
  <si>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</si>
  <si>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</si>
  <si>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</si>
  <si>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</si>
  <si>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</si>
  <si>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</si>
  <si>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</si>
  <si>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</si>
  <si>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</si>
  <si>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</si>
  <si>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</si>
  <si>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</si>
  <si>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</si>
  <si>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</si>
  <si>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</si>
  <si>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</si>
  <si>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</si>
  <si>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</si>
  <si>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</si>
  <si>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</si>
  <si>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</si>
  <si>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</si>
  <si>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</si>
  <si>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</si>
  <si>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</si>
  <si>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</si>
  <si>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</si>
  <si>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</si>
  <si>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</si>
  <si>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</si>
  <si>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</si>
  <si>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</si>
  <si>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</si>
  <si>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</si>
  <si>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</si>
  <si>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</si>
  <si>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</si>
  <si>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</si>
  <si>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</si>
  <si>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</si>
  <si>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</si>
  <si>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</si>
  <si>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</si>
  <si>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</si>
  <si>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</si>
  <si>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</si>
  <si>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</si>
  <si>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</si>
  <si>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</si>
  <si>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</si>
  <si>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</si>
  <si>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</si>
  <si>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</si>
  <si>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</si>
  <si>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</si>
  <si>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</si>
  <si>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</si>
  <si>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</si>
  <si>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</si>
  <si>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</si>
  <si>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</si>
  <si>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</si>
  <si>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</si>
  <si>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</si>
  <si>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</si>
  <si>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</si>
  <si>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</si>
  <si>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</si>
  <si>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</si>
  <si>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</si>
  <si>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</si>
  <si>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</si>
  <si>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</si>
  <si>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</si>
  <si>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</si>
  <si>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</si>
  <si>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</si>
  <si>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</si>
  <si>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</si>
  <si>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</si>
  <si>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</si>
  <si>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</si>
  <si>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</si>
  <si>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</si>
  <si>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</si>
  <si>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</si>
  <si>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</si>
  <si>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</si>
  <si>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</si>
  <si>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</si>
  <si>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</si>
  <si>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</si>
  <si>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</si>
  <si>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</si>
  <si>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</si>
  <si>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</si>
  <si>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</si>
  <si>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</si>
  <si>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</si>
  <si>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</si>
  <si>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</si>
  <si>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</si>
  <si>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</si>
  <si>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</si>
  <si>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</si>
  <si>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</si>
  <si>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</si>
  <si>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</si>
  <si>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</si>
  <si>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</si>
  <si>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</si>
  <si>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</si>
  <si>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</si>
  <si>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</si>
  <si>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</si>
  <si>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</si>
  <si>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</si>
  <si>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</si>
  <si>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</si>
  <si>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</si>
  <si>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</si>
  <si>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</si>
  <si>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</si>
  <si>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</si>
  <si>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</si>
  <si>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</si>
  <si>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</si>
  <si>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</si>
  <si>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</si>
  <si>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</si>
  <si>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</si>
  <si>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</si>
  <si>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</si>
  <si>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</si>
  <si>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</si>
  <si>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</si>
  <si>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</si>
  <si>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</si>
  <si>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</si>
  <si>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</si>
  <si>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</si>
  <si>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</si>
  <si>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</si>
  <si>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</si>
  <si>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</si>
  <si>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</si>
  <si>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</si>
  <si>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</si>
  <si>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</si>
  <si>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</si>
  <si>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</si>
  <si>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</si>
  <si>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</si>
  <si>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</si>
  <si>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</si>
  <si>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</si>
  <si>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</si>
  <si>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</si>
  <si>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</si>
  <si>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</si>
  <si>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</si>
  <si>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</si>
  <si>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</si>
  <si>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</si>
  <si>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</si>
  <si>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</si>
  <si>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</si>
  <si>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</si>
  <si>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</si>
  <si>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</si>
  <si>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</si>
  <si>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</si>
  <si>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</si>
  <si>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</si>
  <si>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</si>
  <si>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</si>
  <si>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</si>
  <si>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</si>
  <si>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</si>
  <si>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</si>
  <si>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</si>
  <si>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</si>
  <si>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</si>
  <si>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</si>
  <si>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</si>
  <si>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</si>
  <si>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</si>
  <si>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</si>
  <si>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</si>
  <si>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</si>
  <si>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</si>
  <si>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</si>
  <si>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</si>
  <si>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</si>
  <si>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</si>
  <si>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</si>
  <si>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</si>
  <si>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</si>
  <si>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</si>
  <si>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</si>
  <si>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</si>
  <si>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</si>
  <si>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</si>
  <si>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</si>
  <si>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</si>
  <si>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</si>
  <si>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</si>
  <si>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</si>
  <si>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</si>
  <si>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</si>
  <si>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</si>
  <si>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</si>
  <si>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</si>
  <si>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</si>
  <si>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</si>
  <si>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</si>
  <si>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</si>
  <si>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</si>
  <si>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</si>
  <si>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</si>
  <si>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</si>
  <si>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</si>
  <si>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</si>
  <si>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</si>
  <si>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</si>
  <si>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</si>
  <si>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</si>
  <si>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</si>
  <si>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</si>
  <si>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</si>
  <si>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</si>
  <si>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</si>
  <si>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</si>
  <si>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</si>
  <si>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</si>
  <si>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</si>
  <si>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</si>
  <si>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</si>
  <si>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</si>
  <si>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</si>
  <si>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</si>
  <si>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</si>
  <si>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</si>
  <si>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</si>
  <si>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</si>
  <si>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</si>
  <si>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</si>
  <si>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</si>
  <si>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</si>
  <si>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</si>
  <si>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</si>
  <si>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</si>
  <si>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</si>
  <si>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</si>
  <si>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</si>
  <si>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</si>
  <si>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</si>
  <si>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</si>
  <si>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</si>
  <si>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</si>
  <si>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</si>
  <si>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</si>
  <si>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</si>
  <si>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</si>
  <si>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</si>
  <si>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</si>
  <si>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</si>
  <si>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</si>
  <si>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</si>
  <si>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</si>
  <si>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</si>
  <si>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</si>
  <si>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</si>
  <si>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</si>
  <si>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</si>
  <si>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</si>
  <si>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</si>
  <si>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</si>
  <si>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</si>
  <si>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</si>
  <si>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</si>
  <si>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</si>
  <si>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</si>
  <si>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</si>
  <si>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</si>
  <si>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</si>
  <si>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</si>
  <si>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</si>
  <si>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</si>
  <si>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</si>
  <si>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</si>
  <si>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</si>
  <si>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</si>
  <si>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</si>
  <si>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</si>
  <si>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</si>
  <si>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</si>
  <si>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</si>
  <si>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</si>
  <si>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</si>
  <si>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</si>
  <si>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</si>
  <si>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</si>
  <si>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</si>
  <si>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</si>
  <si>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</si>
  <si>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</si>
  <si>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</si>
  <si>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</si>
  <si>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</si>
  <si>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</si>
  <si>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</si>
  <si>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</si>
  <si>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</si>
  <si>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</si>
  <si>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</si>
  <si>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</si>
  <si>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</si>
  <si>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</si>
  <si>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</si>
  <si>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</si>
  <si>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</si>
  <si>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</si>
  <si>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</si>
  <si>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</si>
  <si>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</si>
  <si>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</si>
  <si>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</si>
  <si>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</si>
  <si>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</si>
  <si>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</si>
  <si>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</si>
  <si>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</si>
  <si>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</si>
  <si>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</si>
  <si>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</si>
  <si>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</si>
  <si>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</si>
  <si>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</si>
  <si>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</si>
  <si>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</si>
  <si>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</si>
  <si>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</si>
  <si>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</si>
  <si>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</si>
  <si>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</si>
  <si>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</si>
  <si>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</si>
  <si>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</si>
  <si>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</si>
  <si>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</si>
  <si>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</si>
  <si>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</si>
  <si>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</si>
  <si>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</si>
  <si>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</si>
  <si>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</si>
  <si>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</si>
  <si>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</si>
  <si>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</si>
  <si>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</si>
  <si>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</si>
  <si>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</si>
  <si>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</si>
  <si>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</si>
  <si>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</si>
  <si>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</si>
  <si>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</si>
  <si>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</si>
  <si>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</si>
  <si>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</si>
  <si>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</si>
  <si>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</si>
  <si>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</si>
  <si>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</si>
  <si>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</si>
  <si>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</si>
  <si>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</si>
  <si>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</si>
  <si>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</si>
  <si>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</si>
  <si>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</si>
  <si>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</si>
  <si>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</si>
  <si>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</si>
  <si>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</si>
  <si>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</si>
  <si>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</si>
  <si>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</si>
  <si>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</si>
  <si>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</si>
  <si>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</si>
  <si>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</si>
  <si>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</si>
  <si>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</si>
  <si>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</si>
  <si>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</si>
  <si>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</si>
  <si>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</si>
  <si>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</si>
  <si>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</si>
  <si>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</si>
  <si>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</si>
  <si>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</si>
  <si>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</si>
  <si>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</si>
  <si>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</si>
  <si>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</si>
  <si>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</si>
  <si>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</si>
  <si>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</si>
  <si>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</si>
  <si>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</si>
  <si>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</si>
  <si>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</si>
  <si>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</si>
  <si>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</si>
  <si>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</si>
  <si>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</si>
  <si>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</si>
  <si>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</si>
  <si>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</si>
  <si>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</si>
  <si>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</si>
  <si>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</si>
  <si>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</si>
  <si>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</si>
  <si>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</si>
  <si>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</si>
  <si>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</si>
  <si>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</si>
  <si>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</si>
  <si>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</si>
  <si>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</si>
  <si>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</si>
  <si>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</si>
  <si>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</si>
  <si>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</si>
  <si>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</si>
  <si>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</si>
  <si>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</si>
  <si>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</si>
  <si>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</si>
  <si>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</si>
  <si>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</si>
  <si>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</si>
  <si>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</si>
  <si>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</si>
  <si>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</si>
  <si>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</si>
  <si>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</si>
  <si>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</si>
  <si>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</si>
  <si>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</si>
  <si>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</si>
  <si>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</si>
  <si>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</si>
  <si>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</si>
  <si>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</si>
  <si>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</si>
  <si>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</si>
  <si>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</si>
  <si>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</si>
  <si>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</si>
  <si>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</si>
  <si>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</si>
  <si>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</si>
  <si>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</si>
  <si>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</si>
  <si>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</si>
  <si>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</si>
  <si>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</si>
  <si>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</si>
  <si>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</si>
  <si>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</si>
  <si>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</si>
  <si>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</si>
  <si>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</si>
  <si>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</si>
  <si>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</si>
  <si>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</si>
  <si>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</si>
  <si>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</si>
  <si>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</si>
  <si>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</si>
  <si>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</si>
  <si>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</si>
  <si>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</si>
  <si>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</si>
  <si>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</si>
  <si>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</si>
  <si>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</si>
  <si>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</si>
  <si>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</si>
  <si>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</si>
  <si>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</si>
  <si>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</si>
  <si>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</si>
  <si>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</si>
  <si>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</si>
  <si>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</si>
  <si>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</si>
  <si>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</si>
  <si>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</si>
  <si>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</si>
  <si>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</si>
  <si>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</si>
  <si>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</si>
  <si>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</si>
  <si>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</si>
  <si>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</si>
  <si>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</si>
  <si>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</si>
  <si>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</si>
  <si>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</si>
  <si>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</si>
  <si>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</si>
  <si>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</si>
  <si>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</si>
  <si>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</si>
  <si>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</si>
  <si>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</si>
  <si>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</si>
  <si>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</si>
  <si>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</si>
  <si>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</si>
  <si>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</si>
  <si>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</si>
  <si>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</si>
  <si>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</si>
  <si>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</si>
  <si>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</si>
  <si>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</si>
  <si>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</si>
  <si>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</si>
  <si>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</si>
  <si>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</si>
  <si>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</si>
  <si>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</si>
  <si>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</si>
  <si>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</si>
  <si>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</si>
  <si>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</si>
  <si>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</si>
  <si>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</si>
  <si>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</si>
  <si>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</si>
  <si>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</si>
  <si>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</si>
  <si>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</si>
  <si>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</si>
  <si>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</si>
  <si>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</si>
  <si>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</si>
  <si>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</si>
  <si>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</si>
  <si>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</si>
  <si>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</si>
  <si>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</si>
  <si>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</si>
  <si>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</si>
  <si>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</si>
  <si>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</si>
  <si>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</si>
  <si>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</si>
  <si>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</si>
  <si>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</si>
  <si>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</si>
  <si>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</si>
  <si>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</si>
  <si>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</si>
  <si>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</si>
  <si>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</si>
  <si>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</si>
  <si>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</si>
  <si>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</si>
  <si>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</si>
  <si>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</si>
  <si>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</si>
  <si>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</si>
  <si>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</si>
  <si>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</si>
  <si>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</si>
  <si>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</si>
  <si>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</si>
  <si>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</si>
  <si>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</si>
  <si>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</si>
  <si>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</si>
  <si>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</si>
  <si>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</si>
  <si>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</si>
  <si>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</si>
  <si>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</si>
  <si>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</si>
  <si>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</si>
  <si>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</si>
  <si>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</si>
  <si>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</si>
  <si>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</si>
  <si>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</si>
  <si>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</si>
  <si>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</si>
  <si>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</si>
  <si>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</si>
  <si>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</si>
  <si>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</si>
  <si>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</si>
  <si>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</si>
  <si>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</si>
  <si>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</si>
  <si>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</si>
  <si>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</si>
  <si>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</si>
  <si>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</si>
  <si>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</si>
  <si>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</si>
  <si>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</si>
  <si>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</si>
  <si>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</si>
  <si>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</si>
  <si>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</si>
  <si>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</si>
  <si>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</si>
  <si>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</si>
  <si>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</si>
  <si>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</si>
  <si>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</si>
  <si>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</si>
  <si>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</si>
  <si>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</si>
  <si>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</si>
  <si>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</si>
  <si>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</si>
  <si>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</si>
  <si>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</si>
  <si>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</si>
  <si>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</si>
  <si>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</si>
  <si>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</si>
  <si>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</si>
  <si>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</si>
  <si>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</si>
  <si>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</si>
  <si>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</si>
  <si>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</si>
  <si>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</si>
  <si>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</si>
  <si>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</si>
  <si>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</si>
  <si>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</si>
  <si>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</si>
  <si>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</si>
  <si>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</si>
  <si>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</si>
  <si>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</si>
  <si>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</si>
  <si>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</si>
  <si>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</si>
  <si>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</si>
  <si>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</si>
  <si>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</si>
  <si>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</si>
  <si>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</si>
  <si>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</si>
  <si>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</si>
  <si>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</si>
  <si>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</si>
  <si>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</si>
  <si>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</si>
  <si>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</si>
  <si>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</si>
  <si>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</si>
  <si>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</si>
  <si>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</si>
  <si>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</si>
  <si>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</si>
  <si>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</si>
  <si>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</si>
  <si>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</si>
  <si>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</si>
  <si>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</si>
  <si>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</si>
  <si>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</si>
  <si>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</si>
  <si>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</si>
  <si>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</si>
  <si>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</si>
  <si>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</si>
  <si>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</si>
  <si>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</si>
  <si>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</si>
  <si>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</si>
  <si>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</si>
  <si>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</si>
  <si>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</si>
  <si>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</si>
  <si>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</si>
  <si>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</si>
  <si>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</si>
  <si>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</si>
  <si>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</si>
  <si>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</si>
  <si>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</si>
  <si>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</si>
  <si>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</si>
  <si>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</si>
  <si>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</si>
  <si>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</si>
  <si>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</si>
  <si>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</si>
  <si>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</si>
  <si>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</si>
  <si>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</si>
  <si>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</si>
  <si>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</si>
  <si>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</si>
  <si>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</si>
  <si>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</si>
  <si>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</si>
  <si>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</si>
  <si>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</si>
  <si>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</si>
  <si>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</si>
  <si>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</si>
  <si>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</si>
  <si>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</si>
  <si>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</si>
  <si>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</si>
  <si>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</si>
  <si>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</si>
  <si>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</si>
  <si>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</si>
  <si>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</si>
  <si>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</si>
  <si>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</si>
  <si>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</si>
  <si>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</si>
  <si>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</si>
  <si>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</si>
  <si>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</si>
  <si>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</si>
  <si>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</si>
  <si>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</si>
  <si>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</si>
  <si>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</si>
  <si>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</si>
  <si>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</si>
  <si>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</si>
  <si>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</si>
  <si>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</si>
  <si>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</si>
  <si>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</si>
  <si>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</si>
  <si>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</si>
  <si>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</si>
  <si>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</si>
  <si>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</si>
  <si>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</si>
  <si>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</si>
  <si>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</si>
  <si>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</si>
  <si>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</si>
  <si>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</si>
  <si>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</si>
  <si>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</si>
  <si>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</si>
  <si>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</si>
  <si>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</si>
  <si>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</si>
  <si>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</si>
  <si>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</si>
  <si>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</si>
  <si>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</si>
  <si>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</si>
  <si>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</si>
  <si>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</si>
  <si>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</si>
  <si>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</si>
  <si>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</si>
  <si>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</si>
  <si>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</si>
  <si>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</si>
  <si>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</si>
  <si>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</si>
  <si>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</si>
  <si>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</si>
  <si>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</si>
  <si>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</si>
  <si>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</si>
  <si>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</si>
  <si>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</si>
  <si>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</si>
  <si>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</si>
  <si>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</si>
  <si>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</si>
  <si>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</si>
  <si>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</si>
  <si>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</si>
  <si>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</si>
  <si>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</si>
  <si>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</si>
  <si>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</si>
  <si>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</si>
  <si>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</si>
  <si>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</si>
  <si>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</si>
  <si>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</si>
  <si>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</si>
  <si>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</si>
  <si>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</si>
  <si>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</si>
  <si>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</si>
  <si>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</si>
  <si>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</si>
  <si>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</si>
  <si>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</si>
  <si>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</si>
  <si>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</si>
  <si>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</si>
  <si>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</si>
  <si>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</si>
  <si>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</si>
  <si>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</si>
  <si>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</si>
  <si>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</si>
  <si>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</si>
  <si>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</si>
  <si>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</si>
  <si>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</si>
  <si>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</si>
  <si>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</si>
  <si>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</si>
  <si>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</si>
  <si>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</si>
  <si>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</si>
  <si>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</si>
  <si>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</si>
  <si>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</si>
  <si>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</si>
  <si>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</si>
  <si>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</si>
  <si>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</si>
  <si>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</si>
  <si>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</si>
  <si>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</si>
  <si>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</si>
  <si>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</si>
  <si>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</si>
  <si>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</si>
  <si>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</si>
  <si>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</si>
  <si>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</si>
  <si>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</si>
  <si>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</si>
  <si>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</si>
  <si>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</si>
  <si>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</si>
  <si>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</si>
  <si>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</si>
  <si>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</si>
  <si>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</si>
  <si>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</si>
  <si>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</si>
  <si>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</si>
  <si>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</si>
  <si>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</si>
  <si>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</si>
  <si>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</si>
  <si>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</si>
  <si>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</si>
  <si>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</si>
  <si>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</si>
  <si>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</si>
  <si>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</si>
  <si>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</si>
  <si>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</si>
  <si>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</si>
  <si>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</si>
  <si>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</si>
  <si>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</si>
  <si>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</si>
  <si>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</si>
  <si>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</si>
  <si>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</si>
  <si>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</si>
  <si>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</si>
  <si>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</si>
  <si>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</si>
  <si>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</si>
  <si>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</si>
  <si>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</si>
  <si>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</si>
  <si>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</si>
  <si>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</si>
  <si>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</si>
  <si>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</si>
  <si>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</si>
  <si>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</si>
  <si>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</si>
  <si>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</si>
  <si>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</si>
  <si>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</si>
  <si>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</si>
  <si>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</si>
  <si>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</si>
  <si>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</si>
  <si>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</si>
  <si>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</si>
  <si>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</si>
  <si>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</si>
  <si>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</si>
  <si>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</si>
  <si>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</si>
  <si>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</si>
  <si>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</si>
  <si>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</si>
  <si>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</si>
  <si>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</si>
  <si>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</si>
  <si>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</si>
  <si>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</si>
  <si>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</si>
  <si>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</si>
  <si>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</si>
  <si>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</si>
  <si>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</si>
  <si>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</si>
  <si>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</si>
  <si>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</si>
  <si>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</si>
  <si>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</si>
  <si>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</si>
  <si>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</si>
  <si>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</si>
  <si>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</si>
  <si>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</si>
  <si>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</si>
  <si>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</si>
  <si>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</si>
  <si>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</si>
  <si>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</si>
  <si>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</si>
  <si>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</si>
  <si>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</si>
  <si>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</si>
  <si>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</si>
  <si>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</si>
  <si>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</si>
  <si>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</si>
  <si>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</si>
  <si>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</si>
  <si>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</si>
  <si>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</si>
  <si>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</si>
  <si>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</si>
  <si>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</si>
  <si>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</si>
  <si>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</si>
  <si>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</si>
  <si>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</si>
  <si>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</si>
  <si>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</si>
  <si>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</si>
  <si>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</si>
  <si>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</si>
  <si>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</si>
  <si>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</si>
  <si>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</si>
  <si>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</si>
  <si>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</si>
  <si>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</si>
  <si>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</si>
  <si>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</si>
  <si>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</si>
  <si>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</si>
  <si>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</si>
  <si>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</si>
  <si>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</si>
  <si>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</si>
  <si>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</si>
  <si>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</si>
  <si>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</si>
  <si>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</si>
  <si>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</si>
  <si>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</si>
  <si>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</si>
  <si>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</si>
  <si>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</si>
  <si>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</si>
  <si>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</si>
  <si>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</si>
  <si>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</si>
  <si>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</si>
  <si>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</si>
  <si>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</si>
  <si>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</si>
  <si>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</si>
  <si>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</si>
  <si>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</si>
  <si>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</si>
  <si>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</si>
  <si>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</si>
  <si>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</si>
  <si>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</si>
  <si>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</si>
  <si>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</si>
  <si>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</si>
  <si>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</si>
  <si>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</si>
  <si>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</si>
  <si>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</si>
  <si>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</si>
  <si>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</si>
  <si>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</si>
  <si>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</si>
  <si>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</si>
  <si>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</si>
  <si>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</si>
  <si>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</si>
  <si>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</si>
  <si>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</si>
  <si>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</si>
  <si>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</si>
  <si>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</si>
  <si>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</si>
  <si>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</si>
  <si>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</si>
  <si>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</si>
  <si>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</si>
  <si>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</si>
  <si>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</si>
  <si>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</si>
  <si>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</si>
  <si>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</si>
  <si>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</si>
  <si>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</si>
  <si>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</si>
  <si>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</si>
  <si>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</si>
  <si>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</si>
  <si>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</si>
  <si>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</si>
  <si>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</si>
  <si>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</si>
  <si>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</si>
  <si>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</si>
  <si>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</si>
  <si>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</si>
  <si>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</si>
  <si>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</si>
  <si>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</si>
  <si>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</si>
  <si>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</si>
  <si>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</si>
  <si>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</si>
  <si>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</si>
  <si>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</si>
  <si>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</si>
  <si>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</si>
  <si>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</si>
  <si>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</si>
  <si>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</si>
  <si>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</si>
  <si>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</si>
  <si>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</si>
  <si>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</si>
  <si>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</si>
  <si>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</si>
  <si>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</si>
  <si>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</si>
  <si>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</si>
  <si>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</si>
  <si>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</si>
  <si>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</si>
  <si>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</si>
  <si>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</si>
  <si>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</si>
  <si>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</si>
  <si>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</si>
  <si>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</si>
  <si>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</si>
  <si>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</si>
  <si>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</si>
  <si>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</si>
  <si>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</si>
  <si>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</si>
  <si>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</si>
  <si>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</si>
  <si>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</si>
  <si>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</si>
  <si>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</si>
  <si>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</si>
  <si>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</si>
  <si>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</si>
  <si>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</si>
  <si>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</si>
  <si>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</si>
  <si>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</si>
  <si>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</si>
  <si>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</si>
  <si>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</si>
  <si>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</si>
  <si>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</si>
  <si>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</si>
  <si>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</si>
  <si>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</si>
  <si>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</si>
  <si>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</si>
  <si>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</si>
  <si>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</si>
  <si>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</si>
  <si>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</si>
  <si>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</si>
  <si>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</si>
  <si>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</si>
  <si>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</si>
  <si>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</si>
  <si>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</si>
  <si>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</si>
  <si>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</si>
  <si>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</si>
  <si>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</si>
  <si>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</si>
  <si>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</si>
  <si>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</si>
  <si>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</si>
  <si>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</si>
  <si>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</si>
  <si>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</si>
  <si>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</si>
  <si>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</si>
  <si>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</si>
  <si>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</si>
  <si>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</si>
  <si>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</si>
  <si>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</si>
  <si>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</si>
  <si>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</si>
  <si>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</si>
  <si>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</si>
  <si>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</si>
  <si>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</si>
  <si>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</si>
  <si>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</si>
  <si>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</si>
  <si>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</si>
  <si>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</si>
  <si>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</si>
  <si>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</si>
  <si>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</si>
  <si>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</si>
  <si>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</si>
  <si>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</si>
  <si>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</si>
  <si>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</si>
  <si>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</si>
  <si>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</si>
  <si>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</si>
  <si>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</si>
  <si>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</si>
  <si>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</si>
  <si>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</si>
  <si>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</si>
  <si>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</si>
  <si>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</si>
  <si>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</si>
  <si>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</si>
  <si>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</si>
  <si>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</si>
  <si>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</si>
  <si>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</si>
  <si>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</si>
  <si>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</si>
  <si>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</si>
  <si>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</si>
  <si>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</si>
  <si>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</si>
  <si>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</si>
  <si>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</si>
  <si>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</si>
  <si>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</si>
  <si>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</si>
  <si>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</si>
  <si>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</si>
  <si>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</si>
  <si>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</si>
  <si>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</si>
  <si>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</si>
  <si>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</si>
  <si>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</si>
  <si>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</si>
  <si>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</si>
  <si>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</si>
  <si>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</si>
  <si>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</si>
  <si>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</si>
  <si>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</si>
  <si>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</si>
  <si>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</si>
  <si>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</si>
  <si>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</si>
  <si>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</si>
  <si>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</si>
  <si>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</si>
  <si>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</si>
  <si>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</si>
  <si>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</si>
  <si>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</si>
  <si>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</si>
  <si>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</si>
  <si>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</si>
  <si>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</si>
  <si>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</si>
  <si>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</si>
  <si>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</si>
  <si>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</si>
  <si>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</si>
  <si>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</si>
  <si>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</si>
  <si>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</si>
  <si>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</si>
  <si>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</si>
  <si>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</si>
  <si>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</si>
  <si>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</si>
  <si>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</si>
  <si>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</si>
  <si>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</si>
  <si>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</si>
  <si>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</si>
  <si>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</si>
  <si>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</si>
  <si>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</si>
  <si>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</si>
  <si>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</si>
  <si>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</si>
  <si>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</si>
  <si>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</si>
  <si>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</si>
  <si>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</si>
  <si>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</si>
  <si>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</si>
  <si>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</si>
  <si>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</si>
  <si>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</si>
  <si>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</si>
  <si>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</si>
  <si>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</si>
  <si>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</si>
  <si>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</si>
  <si>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</si>
  <si>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</si>
  <si>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</si>
  <si>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</si>
  <si>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</si>
  <si>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</si>
  <si>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</si>
  <si>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</si>
  <si>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</si>
  <si>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</si>
  <si>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</si>
  <si>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</si>
  <si>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</si>
  <si>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</si>
  <si>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</si>
  <si>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</si>
  <si>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</si>
  <si>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</si>
  <si>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</si>
  <si>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</si>
  <si>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</si>
  <si>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</si>
  <si>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</si>
  <si>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</si>
  <si>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</si>
  <si>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</si>
  <si>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</si>
  <si>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</si>
  <si>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</si>
  <si>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</si>
  <si>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</si>
  <si>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</si>
  <si>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</si>
  <si>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</si>
  <si>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</si>
  <si>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</si>
  <si>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</si>
  <si>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</si>
  <si>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</si>
  <si>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</si>
  <si>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</si>
  <si>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</si>
  <si>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</si>
  <si>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</si>
  <si>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</si>
  <si>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</si>
  <si>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</si>
  <si>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</si>
  <si>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</si>
  <si>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</si>
  <si>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</si>
  <si>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</si>
  <si>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</si>
  <si>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</si>
  <si>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</si>
  <si>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</si>
  <si>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</si>
  <si>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</si>
  <si>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</si>
  <si>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</si>
  <si>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</si>
  <si>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</si>
  <si>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</si>
  <si>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</si>
  <si>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</si>
  <si>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</si>
  <si>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</si>
  <si>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</si>
  <si>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</si>
  <si>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</si>
  <si>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</si>
  <si>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</si>
  <si>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</si>
  <si>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</si>
  <si>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</si>
  <si>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</si>
  <si>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</si>
  <si>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</si>
  <si>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</si>
  <si>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</si>
  <si>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</si>
  <si>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</si>
  <si>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</si>
  <si>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</si>
  <si>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</si>
  <si>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</si>
  <si>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</si>
  <si>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</si>
  <si>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</si>
  <si>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</si>
  <si>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</si>
  <si>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</si>
  <si>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</si>
  <si>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</si>
  <si>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</si>
  <si>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</si>
  <si>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</si>
  <si>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</si>
  <si>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</si>
  <si>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</si>
  <si>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</si>
  <si>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</si>
  <si>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</si>
  <si>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</si>
  <si>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</si>
  <si>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</si>
  <si>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</si>
  <si>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</si>
  <si>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</si>
  <si>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</si>
  <si>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</si>
  <si>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</si>
  <si>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</si>
  <si>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</si>
  <si>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</si>
  <si>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</si>
  <si>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</si>
  <si>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</si>
  <si>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</si>
  <si>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</si>
  <si>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</si>
  <si>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</si>
  <si>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</si>
  <si>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</si>
  <si>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</si>
  <si>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</si>
  <si>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</si>
  <si>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</si>
  <si>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</si>
  <si>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</si>
  <si>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</si>
  <si>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</si>
  <si>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</si>
  <si>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</si>
  <si>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</si>
  <si>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</si>
  <si>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</si>
  <si>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</si>
  <si>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</si>
  <si>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</si>
  <si>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</si>
  <si>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</si>
  <si>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</si>
  <si>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</si>
  <si>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</si>
  <si>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</si>
  <si>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</si>
  <si>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</si>
  <si>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</si>
  <si>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</si>
  <si>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</si>
  <si>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</si>
  <si>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</si>
  <si>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</si>
  <si>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</si>
  <si>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</si>
  <si>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</si>
  <si>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</si>
  <si>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</si>
  <si>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</si>
  <si>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</si>
  <si>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</si>
  <si>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</si>
  <si>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</si>
  <si>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</si>
  <si>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</si>
  <si>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</si>
  <si>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</si>
  <si>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</si>
  <si>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</si>
  <si>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</si>
  <si>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</si>
  <si>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</si>
  <si>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</si>
  <si>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</si>
  <si>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</si>
  <si>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</si>
  <si>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</si>
  <si>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</si>
  <si>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</si>
  <si>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</si>
  <si>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</si>
  <si>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</si>
  <si>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</si>
  <si>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</si>
  <si>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</si>
  <si>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</si>
  <si>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</si>
  <si>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</si>
  <si>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</si>
  <si>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</si>
  <si>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</si>
  <si>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</si>
  <si>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</si>
  <si>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</si>
  <si>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</si>
  <si>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</si>
  <si>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</si>
  <si>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</si>
  <si>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</si>
  <si>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</si>
  <si>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</si>
  <si>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</si>
  <si>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</si>
  <si>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</si>
  <si>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</si>
  <si>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</si>
  <si>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</si>
  <si>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</si>
  <si>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</si>
  <si>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</si>
  <si>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</si>
  <si>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</si>
  <si>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</si>
  <si>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</si>
  <si>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</si>
  <si>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</si>
  <si>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</si>
  <si>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</si>
  <si>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</si>
  <si>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</si>
  <si>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</si>
  <si>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</si>
  <si>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</si>
  <si>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</si>
  <si>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</si>
  <si>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</si>
  <si>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</si>
  <si>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</si>
  <si>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</si>
  <si>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</si>
  <si>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</si>
  <si>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</si>
  <si>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</si>
  <si>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</si>
  <si>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</si>
  <si>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</si>
  <si>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</si>
  <si>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</si>
  <si>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</si>
  <si>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</si>
  <si>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</si>
  <si>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</si>
  <si>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</si>
  <si>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</si>
  <si>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</si>
  <si>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</si>
  <si>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</si>
  <si>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</si>
  <si>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</si>
  <si>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</si>
  <si>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</si>
  <si>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</si>
  <si>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</si>
  <si>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</si>
  <si>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</si>
  <si>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</si>
  <si>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</si>
  <si>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</si>
  <si>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</si>
  <si>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</si>
  <si>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</si>
  <si>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</si>
  <si>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</si>
  <si>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</si>
  <si>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</si>
  <si>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</si>
  <si>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</si>
  <si>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</si>
  <si>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</si>
  <si>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</si>
  <si>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</si>
  <si>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</si>
  <si>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</si>
  <si>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</si>
  <si>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</si>
  <si>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</si>
  <si>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</si>
  <si>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</si>
  <si>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</si>
  <si>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</si>
  <si>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</si>
  <si>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</si>
  <si>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</si>
  <si>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</si>
  <si>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</si>
  <si>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</si>
  <si>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</si>
  <si>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</si>
  <si>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</si>
  <si>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</si>
  <si>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</si>
  <si>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</si>
  <si>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</si>
  <si>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</si>
  <si>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</si>
  <si>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</si>
  <si>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</si>
  <si>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</si>
  <si>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</si>
  <si>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</si>
  <si>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</si>
  <si>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</si>
  <si>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</si>
  <si>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</si>
  <si>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</si>
  <si>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</si>
  <si>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</si>
  <si>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</si>
  <si>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</si>
  <si>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</si>
  <si>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</si>
  <si>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</si>
  <si>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</si>
  <si>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</si>
  <si>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</si>
  <si>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</si>
  <si>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</si>
  <si>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</si>
  <si>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</si>
  <si>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</si>
  <si>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</si>
  <si>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</si>
  <si>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</si>
  <si>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</si>
  <si>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</si>
  <si>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</si>
  <si>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</si>
  <si>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</si>
  <si>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</si>
  <si>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</si>
  <si>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</si>
  <si>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</si>
  <si>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</si>
  <si>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</si>
  <si>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</si>
  <si>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</si>
  <si>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</si>
  <si>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</si>
  <si>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</si>
  <si>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</si>
  <si>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</si>
  <si>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</si>
  <si>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</si>
  <si>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</si>
  <si>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</si>
  <si>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</si>
  <si>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</si>
  <si>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</si>
  <si>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</si>
  <si>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</si>
  <si>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</si>
  <si>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</si>
  <si>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</si>
  <si>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</si>
  <si>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</si>
  <si>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</si>
  <si>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</si>
  <si>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</si>
  <si>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</si>
  <si>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</si>
  <si>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</si>
  <si>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</si>
  <si>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</si>
  <si>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</si>
  <si>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</si>
  <si>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</si>
  <si>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</si>
  <si>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</si>
  <si>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</si>
  <si>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</si>
  <si>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</si>
  <si>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</si>
  <si>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</si>
  <si>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</si>
  <si>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</si>
  <si>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</si>
  <si>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</si>
  <si>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</si>
  <si>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</si>
  <si>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</si>
  <si>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</si>
  <si>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</si>
  <si>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</si>
  <si>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</si>
  <si>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</si>
  <si>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</si>
  <si>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</si>
  <si>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</si>
  <si>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</si>
  <si>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</si>
  <si>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</si>
  <si>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</si>
  <si>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</si>
  <si>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</si>
  <si>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</si>
  <si>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</si>
  <si>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</si>
  <si>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</si>
  <si>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</si>
  <si>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</si>
  <si>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</si>
  <si>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</si>
  <si>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</si>
  <si>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</si>
  <si>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</si>
  <si>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</si>
  <si>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</si>
  <si>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</si>
  <si>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</si>
  <si>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</si>
  <si>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</si>
  <si>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</si>
  <si>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</si>
  <si>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</si>
  <si>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</si>
  <si>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</si>
  <si>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</si>
  <si>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</si>
  <si>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</si>
  <si>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</si>
  <si>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</si>
  <si>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</si>
  <si>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</si>
  <si>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</si>
  <si>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</si>
  <si>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</si>
  <si>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</si>
  <si>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</si>
  <si>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</si>
  <si>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</si>
  <si>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</si>
  <si>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</si>
  <si>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</si>
  <si>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</si>
  <si>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</si>
  <si>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</si>
  <si>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</si>
  <si>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</si>
  <si>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</si>
  <si>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</si>
  <si>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</si>
  <si>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</si>
  <si>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</si>
  <si>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</si>
  <si>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</si>
  <si>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</si>
  <si>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</si>
  <si>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</si>
  <si>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</si>
  <si>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</si>
  <si>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</si>
  <si>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</si>
  <si>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</si>
  <si>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</si>
  <si>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</si>
  <si>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</si>
  <si>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</si>
  <si>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</si>
  <si>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</si>
  <si>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</si>
  <si>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</si>
  <si>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</si>
  <si>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</si>
  <si>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</si>
  <si>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</si>
  <si>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</si>
  <si>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</si>
  <si>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</si>
  <si>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</si>
  <si>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</si>
  <si>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</si>
  <si>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</si>
  <si>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</si>
  <si>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</si>
  <si>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</si>
  <si>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</si>
  <si>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</si>
  <si>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</si>
  <si>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</si>
  <si>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</si>
  <si>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</si>
  <si>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</si>
  <si>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</si>
  <si>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</si>
  <si>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</si>
  <si>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</si>
  <si>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</si>
  <si>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</si>
  <si>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</si>
  <si>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</si>
  <si>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</si>
  <si>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</si>
  <si>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</si>
  <si>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</si>
  <si>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</si>
  <si>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</si>
  <si>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</si>
  <si>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</si>
  <si>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</si>
  <si>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</si>
  <si>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</si>
  <si>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</si>
  <si>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</si>
  <si>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</si>
  <si>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</si>
  <si>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</si>
  <si>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</si>
  <si>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</si>
  <si>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</si>
  <si>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</si>
  <si>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</si>
  <si>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</si>
  <si>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</si>
  <si>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</si>
  <si>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</si>
  <si>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</si>
  <si>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</si>
  <si>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</si>
  <si>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</si>
  <si>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</si>
  <si>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</si>
  <si>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</si>
  <si>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</si>
  <si>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</si>
  <si>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</si>
  <si>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</si>
  <si>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</si>
  <si>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</si>
  <si>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</si>
  <si>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</si>
  <si>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</si>
  <si>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</si>
  <si>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</si>
  <si>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</si>
  <si>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</si>
  <si>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</si>
  <si>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</si>
  <si>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</si>
  <si>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</si>
  <si>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</si>
  <si>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</si>
  <si>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</si>
  <si>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</si>
  <si>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</si>
  <si>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</si>
  <si>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</si>
  <si>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</si>
  <si>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</si>
  <si>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</si>
  <si>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</si>
  <si>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</si>
  <si>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</si>
  <si>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</si>
  <si>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</si>
  <si>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</si>
  <si>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</si>
  <si>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</si>
  <si>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</si>
  <si>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</si>
  <si>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</si>
  <si>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</si>
  <si>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</si>
  <si>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</si>
  <si>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</si>
  <si>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</si>
  <si>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</si>
  <si>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</si>
  <si>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</si>
  <si>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</si>
  <si>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</si>
  <si>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</si>
  <si>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</si>
  <si>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</si>
  <si>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</si>
  <si>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</si>
  <si>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</si>
  <si>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</si>
  <si>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</si>
  <si>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</si>
  <si>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</si>
  <si>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</si>
  <si>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</si>
  <si>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</si>
  <si>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</si>
  <si>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</si>
  <si>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</si>
  <si>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</si>
  <si>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</si>
  <si>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</si>
  <si>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</si>
  <si>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</si>
  <si>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</si>
  <si>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</si>
  <si>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</si>
  <si>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</si>
  <si>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</si>
  <si>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</si>
  <si>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</si>
  <si>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</si>
  <si>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</si>
  <si>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</si>
  <si>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</si>
  <si>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</si>
  <si>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</si>
  <si>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</si>
  <si>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</si>
  <si>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</si>
  <si>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</si>
  <si>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</si>
  <si>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</si>
  <si>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</si>
  <si>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</si>
  <si>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</si>
  <si>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</si>
  <si>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</si>
  <si>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</si>
  <si>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</si>
  <si>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</si>
  <si>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</si>
  <si>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</si>
  <si>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</si>
  <si>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</si>
  <si>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</si>
  <si>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</si>
  <si>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</si>
  <si>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</si>
  <si>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</si>
  <si>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</si>
  <si>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</si>
  <si>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</si>
  <si>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</si>
  <si>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</si>
  <si>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</si>
  <si>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</si>
  <si>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</si>
  <si>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</si>
  <si>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</si>
  <si>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</si>
  <si>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</si>
  <si>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</si>
  <si>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</si>
  <si>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</si>
  <si>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</si>
  <si>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</si>
  <si>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</si>
  <si>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</si>
  <si>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</si>
  <si>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</si>
  <si>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</si>
  <si>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</si>
  <si>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</si>
  <si>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</si>
  <si>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</si>
  <si>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</si>
  <si>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</si>
  <si>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</si>
  <si>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</si>
  <si>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</si>
  <si>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</si>
  <si>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</si>
  <si>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</si>
  <si>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</si>
  <si>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</si>
  <si>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</si>
  <si>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</si>
  <si>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</si>
  <si>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</si>
  <si>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</si>
  <si>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</si>
  <si>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</si>
  <si>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</si>
  <si>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</si>
  <si>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</si>
  <si>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</si>
  <si>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</si>
  <si>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</si>
  <si>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</si>
  <si>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</si>
  <si>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</si>
  <si>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</si>
  <si>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</si>
  <si>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</si>
  <si>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</si>
  <si>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</si>
  <si>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</si>
  <si>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</si>
  <si>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</si>
  <si>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</si>
  <si>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</si>
  <si>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</si>
  <si>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</si>
  <si>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</si>
  <si>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</si>
  <si>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</si>
  <si>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</si>
  <si>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</si>
  <si>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</si>
  <si>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</si>
  <si>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</si>
  <si>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</si>
  <si>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</si>
  <si>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</si>
  <si>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</si>
  <si>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</si>
  <si>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</si>
  <si>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</si>
  <si>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</si>
  <si>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</si>
  <si>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</si>
  <si>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</si>
  <si>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</si>
  <si>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</si>
  <si>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</si>
  <si>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</si>
  <si>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</si>
  <si>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</si>
  <si>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</si>
  <si>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</si>
  <si>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</si>
  <si>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</si>
  <si>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</si>
  <si>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</si>
  <si>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</si>
  <si>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</si>
  <si>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</si>
  <si>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</si>
  <si>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</si>
  <si>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</si>
  <si>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</si>
  <si>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</si>
  <si>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</si>
  <si>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</si>
  <si>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</si>
  <si>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</si>
  <si>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</si>
  <si>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</si>
  <si>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</si>
  <si>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</si>
  <si>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</si>
  <si>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</si>
  <si>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</si>
  <si>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</si>
  <si>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</si>
  <si>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</si>
  <si>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</si>
  <si>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</si>
  <si>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</si>
  <si>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</si>
  <si>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</si>
  <si>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</si>
  <si>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</si>
  <si>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</si>
  <si>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</si>
  <si>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</si>
  <si>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</si>
  <si>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</si>
  <si>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</si>
  <si>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</si>
  <si>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</si>
  <si>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</si>
  <si>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</si>
  <si>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</si>
  <si>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</si>
  <si>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</si>
  <si>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</si>
  <si>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</si>
  <si>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</si>
  <si>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</si>
  <si>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</si>
  <si>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</si>
  <si>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</si>
  <si>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</si>
  <si>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</si>
  <si>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</si>
  <si>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</si>
  <si>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</si>
  <si>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</si>
  <si>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</si>
  <si>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</si>
  <si>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</si>
  <si>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</si>
  <si>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</si>
  <si>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</si>
  <si>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</si>
  <si>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</si>
  <si>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</si>
  <si>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</si>
  <si>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</si>
  <si>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</si>
  <si>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</si>
  <si>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</si>
  <si>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</si>
  <si>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</si>
  <si>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</si>
  <si>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</si>
  <si>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</si>
  <si>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</si>
  <si>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</si>
  <si>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</si>
  <si>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</si>
  <si>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</si>
  <si>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</si>
  <si>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</si>
  <si>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</si>
  <si>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</si>
  <si>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</si>
  <si>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</si>
  <si>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</si>
  <si>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</si>
  <si>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</si>
  <si>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</si>
  <si>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</si>
  <si>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</si>
  <si>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</si>
  <si>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</si>
  <si>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</si>
  <si>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</si>
  <si>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</si>
  <si>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</si>
  <si>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</si>
  <si>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</si>
  <si>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</si>
  <si>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</si>
  <si>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</si>
  <si>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</si>
  <si>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</si>
  <si>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</si>
  <si>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</si>
  <si>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</si>
  <si>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</si>
  <si>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</si>
  <si>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</si>
  <si>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</si>
  <si>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</si>
  <si>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</si>
  <si>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</si>
  <si>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</si>
  <si>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</si>
  <si>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</si>
  <si>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</si>
  <si>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</si>
  <si>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</si>
  <si>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</si>
  <si>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</si>
  <si>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</si>
  <si>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</si>
  <si>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</si>
  <si>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</si>
  <si>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</si>
  <si>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</si>
  <si>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</si>
  <si>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</si>
  <si>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</si>
  <si>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</si>
  <si>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</si>
  <si>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</si>
  <si>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</si>
  <si>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</si>
  <si>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</si>
  <si>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</si>
  <si>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</si>
  <si>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</si>
  <si>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</si>
  <si>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</si>
  <si>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</si>
  <si>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</si>
  <si>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</si>
  <si>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</si>
  <si>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</si>
  <si>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</si>
  <si>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</si>
  <si>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</si>
  <si>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</si>
  <si>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</si>
  <si>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</si>
  <si>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</si>
  <si>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</si>
  <si>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</si>
  <si>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</si>
  <si>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</si>
  <si>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</si>
  <si>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</si>
  <si>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</si>
  <si>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</si>
  <si>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</si>
  <si>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</si>
  <si>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</si>
  <si>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</si>
  <si>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</si>
  <si>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</si>
  <si>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</si>
  <si>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</si>
  <si>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</si>
  <si>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</si>
  <si>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</si>
  <si>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</si>
  <si>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</si>
  <si>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</si>
  <si>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</si>
  <si>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</si>
  <si>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</si>
  <si>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</si>
  <si>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</si>
  <si>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</si>
  <si>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</si>
  <si>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</si>
  <si>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</si>
  <si>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</si>
  <si>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</si>
  <si>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</si>
  <si>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</si>
  <si>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</si>
  <si>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</si>
  <si>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</si>
  <si>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</si>
  <si>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</si>
  <si>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</si>
  <si>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</si>
  <si>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</si>
  <si>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</si>
  <si>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</si>
  <si>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</si>
  <si>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</si>
  <si>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</si>
  <si>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</si>
  <si>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</si>
  <si>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</si>
  <si>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</si>
  <si>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</si>
  <si>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</si>
  <si>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</si>
  <si>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</si>
  <si>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</si>
  <si>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</si>
  <si>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</si>
  <si>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</si>
  <si>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</si>
  <si>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</si>
  <si>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</si>
  <si>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</si>
  <si>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</si>
  <si>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</si>
  <si>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</si>
  <si>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</si>
  <si>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</si>
  <si>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</si>
  <si>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</si>
  <si>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</si>
  <si>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</si>
  <si>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</si>
  <si>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</si>
  <si>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</si>
  <si>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</si>
  <si>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</si>
  <si>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</si>
  <si>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</si>
  <si>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</si>
  <si>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</si>
  <si>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</si>
  <si>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</si>
  <si>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</si>
  <si>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</si>
  <si>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</si>
  <si>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</si>
  <si>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</si>
  <si>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</si>
  <si>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</si>
  <si>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</si>
  <si>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</si>
  <si>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</si>
  <si>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</si>
  <si>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</si>
  <si>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</si>
  <si>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</si>
  <si>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</si>
  <si>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</si>
  <si>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</si>
  <si>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</si>
  <si>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</si>
  <si>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</si>
  <si>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</si>
  <si>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</si>
  <si>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</si>
  <si>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</si>
  <si>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</si>
  <si>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</si>
  <si>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</si>
  <si>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</si>
  <si>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</si>
  <si>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</si>
  <si>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</si>
  <si>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</si>
  <si>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</si>
  <si>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</si>
  <si>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</si>
  <si>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</si>
  <si>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</si>
  <si>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</si>
  <si>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</si>
  <si>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</si>
  <si>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</si>
  <si>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</si>
  <si>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</si>
  <si>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</si>
  <si>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</si>
  <si>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</si>
  <si>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</si>
  <si>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</si>
  <si>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</si>
  <si>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</si>
  <si>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</si>
  <si>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</si>
  <si>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</si>
  <si>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</si>
  <si>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</si>
  <si>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</si>
  <si>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</si>
  <si>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</si>
  <si>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</si>
  <si>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</si>
  <si>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</si>
  <si>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</si>
  <si>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</si>
  <si>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</si>
  <si>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</si>
  <si>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</si>
  <si>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</si>
  <si>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</si>
  <si>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</si>
  <si>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</si>
  <si>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</si>
  <si>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</si>
  <si>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</si>
  <si>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</si>
  <si>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</si>
  <si>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</si>
  <si>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</si>
  <si>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</si>
  <si>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</si>
  <si>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</si>
  <si>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</si>
  <si>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</si>
  <si>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</si>
  <si>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</si>
  <si>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</si>
  <si>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</si>
  <si>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</si>
  <si>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</si>
  <si>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</si>
  <si>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</si>
  <si>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</si>
  <si>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</si>
  <si>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</si>
  <si>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</si>
  <si>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</si>
  <si>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</si>
  <si>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</si>
  <si>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</si>
  <si>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</si>
  <si>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</si>
  <si>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</si>
  <si>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</si>
  <si>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</si>
  <si>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</si>
  <si>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</si>
  <si>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</si>
  <si>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</si>
  <si>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</si>
  <si>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</si>
  <si>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</si>
  <si>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</si>
  <si>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</si>
  <si>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</si>
  <si>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</si>
  <si>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</si>
  <si>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</si>
  <si>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</si>
  <si>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</si>
  <si>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</si>
  <si>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</si>
  <si>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</si>
  <si>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</si>
  <si>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</si>
  <si>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</si>
  <si>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</si>
  <si>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</si>
  <si>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</si>
  <si>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</si>
  <si>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</si>
  <si>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</si>
  <si>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</si>
  <si>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</si>
  <si>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</si>
  <si>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</si>
  <si>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</si>
  <si>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</si>
  <si>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</si>
  <si>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</si>
  <si>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</si>
  <si>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</si>
  <si>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</si>
  <si>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</si>
  <si>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</si>
  <si>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</si>
  <si>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</si>
  <si>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</si>
  <si>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</si>
  <si>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</si>
  <si>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</si>
  <si>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</si>
  <si>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</si>
  <si>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</si>
  <si>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</si>
  <si>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</si>
  <si>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</si>
  <si>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</si>
  <si>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</si>
  <si>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</si>
  <si>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</si>
  <si>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</si>
  <si>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</si>
  <si>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</si>
  <si>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</si>
  <si>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</si>
  <si>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</si>
  <si>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</si>
  <si>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</si>
  <si>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</si>
  <si>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</si>
  <si>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</si>
  <si>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</si>
  <si>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</si>
  <si>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</si>
  <si>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</si>
  <si>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</si>
  <si>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</si>
  <si>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</si>
  <si>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</si>
  <si>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</si>
  <si>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</si>
  <si>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</si>
  <si>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</si>
  <si>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</si>
  <si>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</si>
  <si>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</si>
  <si>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</si>
  <si>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</si>
  <si>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</si>
  <si>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</si>
  <si>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</si>
  <si>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</si>
  <si>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</si>
  <si>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</si>
  <si>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</si>
  <si>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</si>
  <si>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</si>
  <si>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</si>
  <si>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</si>
  <si>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</si>
  <si>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</si>
  <si>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</si>
  <si>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</si>
  <si>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</si>
  <si>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</si>
  <si>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</si>
  <si>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</si>
  <si>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</si>
  <si>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</si>
  <si>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</si>
  <si>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</si>
  <si>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</si>
  <si>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</si>
  <si>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</si>
  <si>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</si>
  <si>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</si>
  <si>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</si>
  <si>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</si>
  <si>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</si>
  <si>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</si>
  <si>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</si>
  <si>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</si>
  <si>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</si>
  <si>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</si>
  <si>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</si>
  <si>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</si>
  <si>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</si>
  <si>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</si>
  <si>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</si>
  <si>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</si>
  <si>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</si>
  <si>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</si>
  <si>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</si>
  <si>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</si>
  <si>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</si>
  <si>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</si>
  <si>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</si>
  <si>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</si>
  <si>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</si>
  <si>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</si>
  <si>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</si>
  <si>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</si>
  <si>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</si>
  <si>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</si>
  <si>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</si>
  <si>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</si>
  <si>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</si>
  <si>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</si>
  <si>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</si>
  <si>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</si>
  <si>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</si>
  <si>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</si>
  <si>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</si>
  <si>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</si>
  <si>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</si>
  <si>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</si>
  <si>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</si>
  <si>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</si>
  <si>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</si>
  <si>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</si>
  <si>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</si>
  <si>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</si>
  <si>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</si>
  <si>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</si>
  <si>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</si>
  <si>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</si>
  <si>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</si>
  <si>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</si>
  <si>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</si>
  <si>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</si>
  <si>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</si>
  <si>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</si>
  <si>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</si>
  <si>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</si>
  <si>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</si>
  <si>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</si>
  <si>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</si>
  <si>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</si>
  <si>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</si>
  <si>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</si>
  <si>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</si>
  <si>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</si>
  <si>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</si>
  <si>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</si>
  <si>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</si>
  <si>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</si>
  <si>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</si>
  <si>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</si>
  <si>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</si>
  <si>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</si>
  <si>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</si>
  <si>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</si>
  <si>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</si>
  <si>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</si>
  <si>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</si>
  <si>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</si>
  <si>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</si>
  <si>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</si>
  <si>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</si>
  <si>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</si>
  <si>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</si>
  <si>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</si>
  <si>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</si>
  <si>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</si>
  <si>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</si>
  <si>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</si>
  <si>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</si>
  <si>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</si>
  <si>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</si>
  <si>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</si>
  <si>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</si>
  <si>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</si>
  <si>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</si>
  <si>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</si>
  <si>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</si>
  <si>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</si>
  <si>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</si>
  <si>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</si>
  <si>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</si>
  <si>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</si>
  <si>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</si>
  <si>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</si>
  <si>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</si>
  <si>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</si>
  <si>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</si>
  <si>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</si>
  <si>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</si>
  <si>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</si>
  <si>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</si>
  <si>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</si>
  <si>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</si>
  <si>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</si>
  <si>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</si>
  <si>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</si>
  <si>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</si>
  <si>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</si>
  <si>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</si>
  <si>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</si>
  <si>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</si>
  <si>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</si>
  <si>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</si>
  <si>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</si>
  <si>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</si>
  <si>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</si>
  <si>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</si>
  <si>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</si>
  <si>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</si>
  <si>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</si>
  <si>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</si>
  <si>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</si>
  <si>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</si>
  <si>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</si>
  <si>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</si>
  <si>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</si>
  <si>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</si>
  <si>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</si>
  <si>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</si>
  <si>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</si>
  <si>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</si>
  <si>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</si>
  <si>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</si>
  <si>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</si>
  <si>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</si>
  <si>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</si>
  <si>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</si>
  <si>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</si>
  <si>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</si>
  <si>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</si>
  <si>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</si>
  <si>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</si>
  <si>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</si>
  <si>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</si>
  <si>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</si>
  <si>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</si>
  <si>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</si>
  <si>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</si>
  <si>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</si>
  <si>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</si>
  <si>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</si>
  <si>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</si>
  <si>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</si>
  <si>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</si>
  <si>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</si>
  <si>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</si>
  <si>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</si>
  <si>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</si>
  <si>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</si>
  <si>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</si>
  <si>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</si>
  <si>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</si>
  <si>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</si>
  <si>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</si>
  <si>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</si>
  <si>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</si>
  <si>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</si>
  <si>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</si>
  <si>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</si>
  <si>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</si>
  <si>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</si>
  <si>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</si>
  <si>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</si>
  <si>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</si>
  <si>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</si>
  <si>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</si>
  <si>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</si>
  <si>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</si>
  <si>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</si>
  <si>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</si>
  <si>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</si>
  <si>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</si>
  <si>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</si>
  <si>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</si>
  <si>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</si>
  <si>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</si>
  <si>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</si>
  <si>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</si>
  <si>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</si>
  <si>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</si>
  <si>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</si>
  <si>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</si>
  <si>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</si>
  <si>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</si>
  <si>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</si>
  <si>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</si>
  <si>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</si>
  <si>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</si>
  <si>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</si>
  <si>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</si>
  <si>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</si>
  <si>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</si>
  <si>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</si>
  <si>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</si>
  <si>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</si>
  <si>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</si>
  <si>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</si>
  <si>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</si>
  <si>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</si>
  <si>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</si>
  <si>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</si>
  <si>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</si>
  <si>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</si>
  <si>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</si>
  <si>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</si>
  <si>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</si>
  <si>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</si>
  <si>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</si>
  <si>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</si>
  <si>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</si>
  <si>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</si>
  <si>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</si>
  <si>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</si>
  <si>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</si>
  <si>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</si>
  <si>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</si>
  <si>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</si>
  <si>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</si>
  <si>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</si>
  <si>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</si>
  <si>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</si>
  <si>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</si>
  <si>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</si>
  <si>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</si>
  <si>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</si>
  <si>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</si>
  <si>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</si>
  <si>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</si>
  <si>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</si>
  <si>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</si>
  <si>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</si>
  <si>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</si>
  <si>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</si>
  <si>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</si>
  <si>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</si>
  <si>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</si>
  <si>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</si>
  <si>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</si>
  <si>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</si>
  <si>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</si>
  <si>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</si>
  <si>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</si>
  <si>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</si>
  <si>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</si>
  <si>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</si>
  <si>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</si>
  <si>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</si>
  <si>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</si>
  <si>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</si>
  <si>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</si>
  <si>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</si>
  <si>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</si>
  <si>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</si>
  <si>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</si>
  <si>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</si>
  <si>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</si>
  <si>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</si>
  <si>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</si>
  <si>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</si>
  <si>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</si>
  <si>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</si>
  <si>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</si>
  <si>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</si>
  <si>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</si>
  <si>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</si>
  <si>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</si>
  <si>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</si>
  <si>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</si>
  <si>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</si>
  <si>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</si>
  <si>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</si>
  <si>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</si>
  <si>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</si>
  <si>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</si>
  <si>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</si>
  <si>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</si>
  <si>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</si>
  <si>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</si>
  <si>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</si>
  <si>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</si>
  <si>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</si>
  <si>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</si>
  <si>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</si>
  <si>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</si>
  <si>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</si>
  <si>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</si>
  <si>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</si>
  <si>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</si>
  <si>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</si>
  <si>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</si>
  <si>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</si>
  <si>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</si>
  <si>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</si>
  <si>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</si>
  <si>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</si>
  <si>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</si>
  <si>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</si>
  <si>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</si>
  <si>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</si>
  <si>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</si>
  <si>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</si>
  <si>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</si>
  <si>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</si>
  <si>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</si>
  <si>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</si>
  <si>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</si>
  <si>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</si>
  <si>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</si>
  <si>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</si>
  <si>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</si>
  <si>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</si>
  <si>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</si>
  <si>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</si>
  <si>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</si>
  <si>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</si>
  <si>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</si>
  <si>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</si>
  <si>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</si>
  <si>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</si>
  <si>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</si>
  <si>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</si>
  <si>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</si>
  <si>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</si>
  <si>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</si>
  <si>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</si>
  <si>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</si>
  <si>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</si>
  <si>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</si>
  <si>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</si>
  <si>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</si>
  <si>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</si>
  <si>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</si>
  <si>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</si>
  <si>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</si>
  <si>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</si>
  <si>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</si>
  <si>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</si>
  <si>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</si>
  <si>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</si>
  <si>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</si>
  <si>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</si>
  <si>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</si>
  <si>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</si>
  <si>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</si>
  <si>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</si>
  <si>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</si>
  <si>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</si>
  <si>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</si>
  <si>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</si>
  <si>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</si>
  <si>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</si>
  <si>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</si>
  <si>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</si>
  <si>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</si>
  <si>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</si>
  <si>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</si>
  <si>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</si>
  <si>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</si>
  <si>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</si>
  <si>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</si>
  <si>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</si>
  <si>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</si>
  <si>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</si>
  <si>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</si>
  <si>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</si>
  <si>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</si>
  <si>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</si>
  <si>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</si>
  <si>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</si>
  <si>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</si>
  <si>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</si>
  <si>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</si>
  <si>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</si>
  <si>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</si>
  <si>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</si>
  <si>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</si>
  <si>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</si>
  <si>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</si>
  <si>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</si>
  <si>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</si>
  <si>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</si>
  <si>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</si>
  <si>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</si>
  <si>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</si>
  <si>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</si>
  <si>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</si>
  <si>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</si>
  <si>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</si>
  <si>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</si>
  <si>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</si>
  <si>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</si>
  <si>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</si>
  <si>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</si>
  <si>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</si>
  <si>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</si>
  <si>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</si>
  <si>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</si>
  <si>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</si>
  <si>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</si>
  <si>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</si>
  <si>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</si>
  <si>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</si>
  <si>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</si>
  <si>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</si>
  <si>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</si>
  <si>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</si>
  <si>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</si>
  <si>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</si>
  <si>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</si>
  <si>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</si>
  <si>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</si>
  <si>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</si>
  <si>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</si>
  <si>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</si>
  <si>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</si>
  <si>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</si>
  <si>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</si>
  <si>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</si>
  <si>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</si>
  <si>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</si>
  <si>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</si>
  <si>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</si>
  <si>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</si>
  <si>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</si>
  <si>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</si>
  <si>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</si>
  <si>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</si>
  <si>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</si>
  <si>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</si>
  <si>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</si>
  <si>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</si>
  <si>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</si>
  <si>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</si>
  <si>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</si>
  <si>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</si>
  <si>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</si>
  <si>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</si>
  <si>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</si>
  <si>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</si>
  <si>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</si>
  <si>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</si>
  <si>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</si>
  <si>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</si>
  <si>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</si>
  <si>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</si>
  <si>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</si>
  <si>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</si>
  <si>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</si>
  <si>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</si>
  <si>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</si>
  <si>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</si>
  <si>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</si>
  <si>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</si>
  <si>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</si>
  <si>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</si>
  <si>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</si>
  <si>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</si>
  <si>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</si>
  <si>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</si>
  <si>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</si>
  <si>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</si>
  <si>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</si>
  <si>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</si>
  <si>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</si>
  <si>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</si>
  <si>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</si>
  <si>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</si>
  <si>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</si>
  <si>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</si>
  <si>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</si>
  <si>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</si>
  <si>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</si>
  <si>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</si>
  <si>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</si>
  <si>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</si>
  <si>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</si>
  <si>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</si>
  <si>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</si>
  <si>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</si>
  <si>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</si>
  <si>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</si>
  <si>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</si>
  <si>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</si>
  <si>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</si>
  <si>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</si>
  <si>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</si>
  <si>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</si>
  <si>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</si>
  <si>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</si>
  <si>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</si>
  <si>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</si>
  <si>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</si>
  <si>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</si>
  <si>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</si>
  <si>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</si>
  <si>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</si>
  <si>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</si>
  <si>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</si>
  <si>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</si>
  <si>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</si>
  <si>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</si>
  <si>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</si>
  <si>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</si>
  <si>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</si>
  <si>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</si>
  <si>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</si>
  <si>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</si>
  <si>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</si>
  <si>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</si>
  <si>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</si>
  <si>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</si>
  <si>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</si>
  <si>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</si>
  <si>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</si>
  <si>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</si>
  <si>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</si>
  <si>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</si>
  <si>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</si>
  <si>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</si>
  <si>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</si>
  <si>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</si>
  <si>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</si>
  <si>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</si>
  <si>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</si>
  <si>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</si>
  <si>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</si>
  <si>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</si>
  <si>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</si>
  <si>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</si>
  <si>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</si>
  <si>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</si>
  <si>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</si>
  <si>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</si>
  <si>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</si>
  <si>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</si>
  <si>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</si>
  <si>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</si>
  <si>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</si>
  <si>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</si>
  <si>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</si>
  <si>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</si>
  <si>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</si>
  <si>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</si>
  <si>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</si>
  <si>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</si>
  <si>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</si>
  <si>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</si>
  <si>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</si>
  <si>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</si>
  <si>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</si>
  <si>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</si>
  <si>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</si>
  <si>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</si>
  <si>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</si>
  <si>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</si>
  <si>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</si>
  <si>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</si>
  <si>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</si>
  <si>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</si>
  <si>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</si>
  <si>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</si>
  <si>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</si>
  <si>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</si>
  <si>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</si>
  <si>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</si>
  <si>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</si>
  <si>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</si>
  <si>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</si>
  <si>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</si>
  <si>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</si>
  <si>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</si>
  <si>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</si>
  <si>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</si>
  <si>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</si>
  <si>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</si>
  <si>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</si>
  <si>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</si>
  <si>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</si>
  <si>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</si>
  <si>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</si>
  <si>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</si>
  <si>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</si>
  <si>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</si>
  <si>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</si>
  <si>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</si>
  <si>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</si>
  <si>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</si>
  <si>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</si>
  <si>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</si>
  <si>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</si>
  <si>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</si>
  <si>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</si>
  <si>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</si>
  <si>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</si>
  <si>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</si>
  <si>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</si>
  <si>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</si>
  <si>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</si>
  <si>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</si>
  <si>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</si>
  <si>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</si>
  <si>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</si>
  <si>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</si>
  <si>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</si>
  <si>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</si>
  <si>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</si>
  <si>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</si>
  <si>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</si>
  <si>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</si>
  <si>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</si>
  <si>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</si>
  <si>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</si>
  <si>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</si>
  <si>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</si>
  <si>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</si>
  <si>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</si>
  <si>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</si>
  <si>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</si>
  <si>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</si>
  <si>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</si>
  <si>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</si>
  <si>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</si>
  <si>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</si>
  <si>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</si>
  <si>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</si>
  <si>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</si>
  <si>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</si>
  <si>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</si>
  <si>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</si>
  <si>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</si>
  <si>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</si>
  <si>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</si>
  <si>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</si>
  <si>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</si>
  <si>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</si>
  <si>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</si>
  <si>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</si>
  <si>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</si>
  <si>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</si>
  <si>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</si>
  <si>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</si>
  <si>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</si>
  <si>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</si>
  <si>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</si>
  <si>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</si>
  <si>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</si>
  <si>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</si>
  <si>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</si>
  <si>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</si>
  <si>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</si>
  <si>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</si>
  <si>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</si>
  <si>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</si>
  <si>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</si>
  <si>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</si>
  <si>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</si>
  <si>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</si>
  <si>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</si>
  <si>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</si>
  <si>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</si>
  <si>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</si>
  <si>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</si>
  <si>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</si>
  <si>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</si>
  <si>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</si>
  <si>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</si>
  <si>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</si>
  <si>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</si>
  <si>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</si>
  <si>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</si>
  <si>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</si>
  <si>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</si>
  <si>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</si>
  <si>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</si>
  <si>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</si>
  <si>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</si>
  <si>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</si>
  <si>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</si>
  <si>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</si>
  <si>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</si>
  <si>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</si>
  <si>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</si>
  <si>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</si>
  <si>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</si>
  <si>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</si>
  <si>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</si>
  <si>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</si>
  <si>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</si>
  <si>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</si>
  <si>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</si>
  <si>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</si>
  <si>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</si>
  <si>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</si>
  <si>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</si>
  <si>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</si>
  <si>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</si>
  <si>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</si>
  <si>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</si>
  <si>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</si>
  <si>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</si>
  <si>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</si>
  <si>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</si>
  <si>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</si>
  <si>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</si>
  <si>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</si>
  <si>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</si>
  <si>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</si>
  <si>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</si>
  <si>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</si>
  <si>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</si>
  <si>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</si>
  <si>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</si>
  <si>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</si>
  <si>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</si>
  <si>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</si>
  <si>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</si>
  <si>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</si>
  <si>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</si>
  <si>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</si>
  <si>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</si>
  <si>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</si>
  <si>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</si>
  <si>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</si>
  <si>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</si>
  <si>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</si>
  <si>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</si>
  <si>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</si>
  <si>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</si>
  <si>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</si>
  <si>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</si>
  <si>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</si>
  <si>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</si>
  <si>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</si>
  <si>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</si>
  <si>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</si>
  <si>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</si>
  <si>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</si>
  <si>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</si>
  <si>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</si>
  <si>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</si>
  <si>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</si>
  <si>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</si>
  <si>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</si>
  <si>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</si>
  <si>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</si>
  <si>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</si>
  <si>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</si>
  <si>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</si>
  <si>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</si>
  <si>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</si>
  <si>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</si>
  <si>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</si>
  <si>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</si>
  <si>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</si>
  <si>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</si>
  <si>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</si>
  <si>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</si>
  <si>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</si>
  <si>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</si>
  <si>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</si>
  <si>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</si>
  <si>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</si>
  <si>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</si>
  <si>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</si>
  <si>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</si>
  <si>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</si>
  <si>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</si>
  <si>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</si>
  <si>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</si>
  <si>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</si>
  <si>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</si>
  <si>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</si>
  <si>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</si>
  <si>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</si>
  <si>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</si>
  <si>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</si>
  <si>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</si>
  <si>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</si>
  <si>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</si>
  <si>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</si>
  <si>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</si>
  <si>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</si>
  <si>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</si>
  <si>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</si>
  <si>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</si>
  <si>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</si>
  <si>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</si>
  <si>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</si>
  <si>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</si>
  <si>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</si>
  <si>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</si>
  <si>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</si>
  <si>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</si>
  <si>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</si>
  <si>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</si>
  <si>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</si>
  <si>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</si>
  <si>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</si>
  <si>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</si>
  <si>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</si>
  <si>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</si>
  <si>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</si>
  <si>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</si>
  <si>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</si>
  <si>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</si>
  <si>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</si>
  <si>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</si>
  <si>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</si>
  <si>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</si>
  <si>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</si>
  <si>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</si>
  <si>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</si>
  <si>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</si>
  <si>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</si>
  <si>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</si>
  <si>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</si>
  <si>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</si>
  <si>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</si>
  <si>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</si>
  <si>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</si>
  <si>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</si>
  <si>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</si>
  <si>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</si>
  <si>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</si>
  <si>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</si>
  <si>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</si>
  <si>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</si>
  <si>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</si>
  <si>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</si>
  <si>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</si>
  <si>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</si>
  <si>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</si>
  <si>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</si>
  <si>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</si>
  <si>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</si>
  <si>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</si>
  <si>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</si>
  <si>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</si>
  <si>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</si>
  <si>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</si>
  <si>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</si>
  <si>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</si>
  <si>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</si>
  <si>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</si>
  <si>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</si>
  <si>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</si>
  <si>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</si>
  <si>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</si>
  <si>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</si>
  <si>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</si>
  <si>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</si>
  <si>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</si>
  <si>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</si>
  <si>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</si>
  <si>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</si>
  <si>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</si>
  <si>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</si>
  <si>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</si>
  <si>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</si>
  <si>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</si>
  <si>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</si>
  <si>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</si>
  <si>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</si>
  <si>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</si>
  <si>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</si>
  <si>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</si>
  <si>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</si>
  <si>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</si>
  <si>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</si>
  <si>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</si>
  <si>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</si>
  <si>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</si>
  <si>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</si>
  <si>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</si>
  <si>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</si>
  <si>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</si>
  <si>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</si>
  <si>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</si>
  <si>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</si>
  <si>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</si>
  <si>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</si>
  <si>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</si>
  <si>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</si>
  <si>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</si>
  <si>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</si>
  <si>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</si>
  <si>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</si>
  <si>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</si>
  <si>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</si>
  <si>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</si>
  <si>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</si>
  <si>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</si>
  <si>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</si>
  <si>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</si>
  <si>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</si>
  <si>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</si>
  <si>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</si>
  <si>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</si>
  <si>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</si>
  <si>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</si>
  <si>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</si>
  <si>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</si>
  <si>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</si>
  <si>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</si>
  <si>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</si>
  <si>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</si>
  <si>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</si>
  <si>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</si>
  <si>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</si>
  <si>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</si>
  <si>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</si>
  <si>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</si>
  <si>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</si>
  <si>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</si>
  <si>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</si>
  <si>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</si>
  <si>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</si>
  <si>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</si>
  <si>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</si>
  <si>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</si>
  <si>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</si>
  <si>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</si>
  <si>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</si>
  <si>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</si>
  <si>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</si>
  <si>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</si>
  <si>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</si>
  <si>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</si>
  <si>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</si>
  <si>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</si>
  <si>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</si>
  <si>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</si>
  <si>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</si>
  <si>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</si>
  <si>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</si>
  <si>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</si>
  <si>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</si>
  <si>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</si>
  <si>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</si>
  <si>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</si>
  <si>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</si>
  <si>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</si>
  <si>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</si>
  <si>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</si>
  <si>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</si>
  <si>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</si>
  <si>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</si>
  <si>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</si>
  <si>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</si>
  <si>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</si>
  <si>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</si>
  <si>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</si>
  <si>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</si>
  <si>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</si>
  <si>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</si>
  <si>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</si>
  <si>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</si>
  <si>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</si>
  <si>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</si>
  <si>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</si>
  <si>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</si>
  <si>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</si>
  <si>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</si>
  <si>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</si>
  <si>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</si>
  <si>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</si>
  <si>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</si>
  <si>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</si>
  <si>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</si>
  <si>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</si>
  <si>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</si>
  <si>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</si>
  <si>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</si>
  <si>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</si>
  <si>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</si>
  <si>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</si>
  <si>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</si>
  <si>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</si>
  <si>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</si>
  <si>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</si>
  <si>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</si>
  <si>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</si>
  <si>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</si>
  <si>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</si>
  <si>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</si>
  <si>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</si>
  <si>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</si>
  <si>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</si>
  <si>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</si>
  <si>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</si>
  <si>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</si>
  <si>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</si>
  <si>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</si>
  <si>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</si>
  <si>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</si>
  <si>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</si>
  <si>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</si>
  <si>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</si>
  <si>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</si>
  <si>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</si>
  <si>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</si>
  <si>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</si>
  <si>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</si>
  <si>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</si>
  <si>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</si>
  <si>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</si>
  <si>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</si>
  <si>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</si>
  <si>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</si>
  <si>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</si>
  <si>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</si>
  <si>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</si>
  <si>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</si>
  <si>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</si>
  <si>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</si>
  <si>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</si>
  <si>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</si>
  <si>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</si>
  <si>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</si>
  <si>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</si>
  <si>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</si>
  <si>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</si>
  <si>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</si>
  <si>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</si>
  <si>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</si>
  <si>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</si>
  <si>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</si>
  <si>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</si>
  <si>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</si>
  <si>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</si>
  <si>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</si>
  <si>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</si>
  <si>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</si>
  <si>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</si>
  <si>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</si>
  <si>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</si>
  <si>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</si>
  <si>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</si>
  <si>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</si>
  <si>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</si>
  <si>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</si>
  <si>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</si>
  <si>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</si>
  <si>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</si>
  <si>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</si>
  <si>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</si>
  <si>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</si>
  <si>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</si>
  <si>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</si>
  <si>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</si>
  <si>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</si>
  <si>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</si>
  <si>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</si>
  <si>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</si>
  <si>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</si>
  <si>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</si>
  <si>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</si>
  <si>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</si>
  <si>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</si>
  <si>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</si>
  <si>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</si>
  <si>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</si>
  <si>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</si>
  <si>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</si>
  <si>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</si>
  <si>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</si>
  <si>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</si>
  <si>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</si>
  <si>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</si>
  <si>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</si>
  <si>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</si>
  <si>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</si>
  <si>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</si>
  <si>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</si>
  <si>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</si>
  <si>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</si>
  <si>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</si>
  <si>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</si>
  <si>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</si>
  <si>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</si>
  <si>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</si>
  <si>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</si>
  <si>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</si>
  <si>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</si>
  <si>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</si>
  <si>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</si>
  <si>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</si>
  <si>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</si>
  <si>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</si>
  <si>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</si>
  <si>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</si>
  <si>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</si>
  <si>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</si>
  <si>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</si>
  <si>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</si>
  <si>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</si>
  <si>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</si>
  <si>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</si>
  <si>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</si>
  <si>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</si>
  <si>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</si>
  <si>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</si>
  <si>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</si>
  <si>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</si>
  <si>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</si>
  <si>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</si>
  <si>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</si>
  <si>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</si>
  <si>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</si>
  <si>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</si>
  <si>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</si>
  <si>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</si>
  <si>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</si>
  <si>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</si>
  <si>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</si>
  <si>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</si>
  <si>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</si>
  <si>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</si>
  <si>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</si>
  <si>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</si>
  <si>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</si>
  <si>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</si>
  <si>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</si>
  <si>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</si>
  <si>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</si>
  <si>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</si>
  <si>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</si>
  <si>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</si>
  <si>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</si>
  <si>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</si>
  <si>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</si>
  <si>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</si>
  <si>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</si>
  <si>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</si>
  <si>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</si>
  <si>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</si>
  <si>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</si>
  <si>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</si>
  <si>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</si>
  <si>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</si>
  <si>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</si>
  <si>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</si>
  <si>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</si>
  <si>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</si>
  <si>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</si>
  <si>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</si>
  <si>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</si>
  <si>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</si>
  <si>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</si>
  <si>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</si>
  <si>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</si>
  <si>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</si>
  <si>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</si>
  <si>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</si>
  <si>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</si>
  <si>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</si>
  <si>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</si>
  <si>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</si>
  <si>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</si>
  <si>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</si>
  <si>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</si>
  <si>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</si>
  <si>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</si>
  <si>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</si>
  <si>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</si>
  <si>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</si>
  <si>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</si>
  <si>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</si>
  <si>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</si>
  <si>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</si>
  <si>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</si>
  <si>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</si>
  <si>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</si>
  <si>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</si>
  <si>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</si>
  <si>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</si>
  <si>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</si>
  <si>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</si>
  <si>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</si>
  <si>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</si>
  <si>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</si>
  <si>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</si>
  <si>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</si>
  <si>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</si>
  <si>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</si>
  <si>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</si>
  <si>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</si>
  <si>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</si>
  <si>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</si>
  <si>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</si>
  <si>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</si>
  <si>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</si>
  <si>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</si>
  <si>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</si>
  <si>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</si>
  <si>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</si>
  <si>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</si>
  <si>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</si>
  <si>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</si>
  <si>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</si>
  <si>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</si>
  <si>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</si>
  <si>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</si>
  <si>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</si>
  <si>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</si>
  <si>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</si>
  <si>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</si>
  <si>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</si>
  <si>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</si>
  <si>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</si>
  <si>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</si>
  <si>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</si>
  <si>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</si>
  <si>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</si>
  <si>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</si>
  <si>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</si>
  <si>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</si>
  <si>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</si>
  <si>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</si>
  <si>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</si>
  <si>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</si>
  <si>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</si>
  <si>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</si>
  <si>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</si>
  <si>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</si>
  <si>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</si>
  <si>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</si>
  <si>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</si>
  <si>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</si>
  <si>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</si>
  <si>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</si>
  <si>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</si>
  <si>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</si>
  <si>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</si>
  <si>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</si>
  <si>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</si>
  <si>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</si>
  <si>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</si>
  <si>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</si>
  <si>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</si>
  <si>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</si>
  <si>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</si>
  <si>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</si>
  <si>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</si>
  <si>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</si>
  <si>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</si>
  <si>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</si>
  <si>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</si>
  <si>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</si>
  <si>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</si>
  <si>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</si>
  <si>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</si>
  <si>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</si>
  <si>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</si>
  <si>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</si>
  <si>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</si>
  <si>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</si>
  <si>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</si>
  <si>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</si>
  <si>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</si>
  <si>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</si>
  <si>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</si>
  <si>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</si>
  <si>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</si>
  <si>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</si>
  <si>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</si>
  <si>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</si>
  <si>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</si>
  <si>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</si>
  <si>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</si>
  <si>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</si>
  <si>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</si>
  <si>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</si>
  <si>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</si>
  <si>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</si>
  <si>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</si>
  <si>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</si>
  <si>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</si>
  <si>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</si>
  <si>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</si>
  <si>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</si>
  <si>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</si>
  <si>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</si>
  <si>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</si>
  <si>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</si>
  <si>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</si>
  <si>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</si>
  <si>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</si>
  <si>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</si>
  <si>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</si>
  <si>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</si>
  <si>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</si>
  <si>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</si>
  <si>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</si>
  <si>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</si>
  <si>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</si>
  <si>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</si>
  <si>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</si>
  <si>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</si>
  <si>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</si>
  <si>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</si>
  <si>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</si>
  <si>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</si>
  <si>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</si>
  <si>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</si>
  <si>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</si>
  <si>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</si>
  <si>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</si>
  <si>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</si>
  <si>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</si>
  <si>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</si>
  <si>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</si>
  <si>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</si>
  <si>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</si>
  <si>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</si>
  <si>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</si>
  <si>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</si>
  <si>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</si>
  <si>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</si>
  <si>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</si>
  <si>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</si>
  <si>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</si>
  <si>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</si>
  <si>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</si>
  <si>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</si>
  <si>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</si>
  <si>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</si>
  <si>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</si>
  <si>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</si>
  <si>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</si>
  <si>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</si>
  <si>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</si>
  <si>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</si>
  <si>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</si>
  <si>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</si>
  <si>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</si>
  <si>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</si>
  <si>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</si>
  <si>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</si>
  <si>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</si>
  <si>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</si>
  <si>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</si>
  <si>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</si>
  <si>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</si>
  <si>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</si>
  <si>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</si>
  <si>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</si>
  <si>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</si>
  <si>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</si>
  <si>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</si>
  <si>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</si>
  <si>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</si>
  <si>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</si>
  <si>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</si>
  <si>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</si>
  <si>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</si>
  <si>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</si>
  <si>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</si>
  <si>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</si>
  <si>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</si>
  <si>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</si>
  <si>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</si>
  <si>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</si>
  <si>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</si>
  <si>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</si>
  <si>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</si>
  <si>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</si>
  <si>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</si>
  <si>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</si>
  <si>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</si>
  <si>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</si>
  <si>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</si>
  <si>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</si>
  <si>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</si>
  <si>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</si>
  <si>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</si>
  <si>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</si>
  <si>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</si>
  <si>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</si>
  <si>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</si>
  <si>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</si>
  <si>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</si>
  <si>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</si>
  <si>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</si>
  <si>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</si>
  <si>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</si>
  <si>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</si>
  <si>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</si>
  <si>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</si>
  <si>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</si>
  <si>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</si>
  <si>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</si>
  <si>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</si>
  <si>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</si>
  <si>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</si>
  <si>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</si>
  <si>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</si>
  <si>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</si>
  <si>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</si>
  <si>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</si>
  <si>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</si>
  <si>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</si>
  <si>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</si>
  <si>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</si>
  <si>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</si>
  <si>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</si>
  <si>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</si>
  <si>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</si>
  <si>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</si>
  <si>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</si>
  <si>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</si>
  <si>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</si>
  <si>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</si>
  <si>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</si>
  <si>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</si>
  <si>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</si>
  <si>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</si>
  <si>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</si>
  <si>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</si>
  <si>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</si>
  <si>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</si>
  <si>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</si>
  <si>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</si>
  <si>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</si>
  <si>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</si>
  <si>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</si>
  <si>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</si>
  <si>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</si>
  <si>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</si>
  <si>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</si>
  <si>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</si>
  <si>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</si>
  <si>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</si>
  <si>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</si>
  <si>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</si>
  <si>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</si>
  <si>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</si>
  <si>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</si>
  <si>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</si>
  <si>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</si>
  <si>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</si>
  <si>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</si>
  <si>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</si>
  <si>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</si>
  <si>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</si>
  <si>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</si>
  <si>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</si>
  <si>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</si>
  <si>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</si>
  <si>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</si>
  <si>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</si>
  <si>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</si>
  <si>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</si>
  <si>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</si>
  <si>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</si>
  <si>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</si>
  <si>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</si>
  <si>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</si>
  <si>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</si>
  <si>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</si>
  <si>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</si>
  <si>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</si>
  <si>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</si>
  <si>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</si>
  <si>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</si>
  <si>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</si>
  <si>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</si>
  <si>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</si>
  <si>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</si>
  <si>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</si>
  <si>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</si>
  <si>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</si>
  <si>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</si>
  <si>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</si>
  <si>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</si>
  <si>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</si>
  <si>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</si>
  <si>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</si>
  <si>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</si>
  <si>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</si>
  <si>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</si>
  <si>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</si>
  <si>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</si>
  <si>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</si>
  <si>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</si>
  <si>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</si>
  <si>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</si>
  <si>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</si>
  <si>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</si>
  <si>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</si>
  <si>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</si>
  <si>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</si>
  <si>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</si>
  <si>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</si>
  <si>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</si>
  <si>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</si>
  <si>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</si>
  <si>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</si>
  <si>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</si>
  <si>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</si>
  <si>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</si>
  <si>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</si>
  <si>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</si>
  <si>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</si>
  <si>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</si>
  <si>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</si>
  <si>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</si>
  <si>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</si>
  <si>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</si>
  <si>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</si>
  <si>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</si>
  <si>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</si>
  <si>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</si>
  <si>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</si>
  <si>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</si>
  <si>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</si>
  <si>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</si>
  <si>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</si>
  <si>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</si>
  <si>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</si>
  <si>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</si>
  <si>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</si>
  <si>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</si>
  <si>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</si>
  <si>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</si>
  <si>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</si>
  <si>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</si>
  <si>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</si>
  <si>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</si>
  <si>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</si>
  <si>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</si>
  <si>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</si>
  <si>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</si>
  <si>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</si>
  <si>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</si>
  <si>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</si>
  <si>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</si>
  <si>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</si>
  <si>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</si>
  <si>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</si>
  <si>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</si>
  <si>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</si>
  <si>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</si>
  <si>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</si>
  <si>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</si>
  <si>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</si>
  <si>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</si>
  <si>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</si>
  <si>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</si>
  <si>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</si>
  <si>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</si>
  <si>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</si>
  <si>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</si>
  <si>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</si>
  <si>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</si>
  <si>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</si>
  <si>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</si>
  <si>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</si>
  <si>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</si>
  <si>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</si>
  <si>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</si>
  <si>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</si>
  <si>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</si>
  <si>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</si>
  <si>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</si>
  <si>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</si>
  <si>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</si>
  <si>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</si>
  <si>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</si>
  <si>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</si>
  <si>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</si>
  <si>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</si>
  <si>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</si>
  <si>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</si>
  <si>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</si>
  <si>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</si>
  <si>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</si>
  <si>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</si>
  <si>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</si>
  <si>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</si>
  <si>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</si>
  <si>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</si>
  <si>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</si>
  <si>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</si>
  <si>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</si>
  <si>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</si>
  <si>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</si>
  <si>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</si>
  <si>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</si>
  <si>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</si>
  <si>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</si>
  <si>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</si>
  <si>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</si>
  <si>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</si>
  <si>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</si>
  <si>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</si>
  <si>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</si>
  <si>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</si>
  <si>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</si>
  <si>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</si>
  <si>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</si>
  <si>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</si>
  <si>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</si>
  <si>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</si>
  <si>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</si>
  <si>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</si>
  <si>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</si>
  <si>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</si>
  <si>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</si>
  <si>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</si>
  <si>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</si>
  <si>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</si>
  <si>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</si>
  <si>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</si>
  <si>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</si>
  <si>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</si>
  <si>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</si>
  <si>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</si>
  <si>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</si>
  <si>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</si>
  <si>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</si>
  <si>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</si>
  <si>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</si>
  <si>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</si>
  <si>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</si>
  <si>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</si>
  <si>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</si>
  <si>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</si>
  <si>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</si>
  <si>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</si>
  <si>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</si>
  <si>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</si>
  <si>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</si>
  <si>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</si>
  <si>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</si>
  <si>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</si>
  <si>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</si>
  <si>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</si>
  <si>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</si>
  <si>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</si>
  <si>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</si>
  <si>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</si>
  <si>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</si>
  <si>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</si>
  <si>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</si>
  <si>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</si>
  <si>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</si>
  <si>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</si>
  <si>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</si>
  <si>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</si>
  <si>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</si>
  <si>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</si>
  <si>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</si>
  <si>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</si>
  <si>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</si>
  <si>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</si>
  <si>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</si>
  <si>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</si>
  <si>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</si>
  <si>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</si>
  <si>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</si>
  <si>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</si>
  <si>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</si>
  <si>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</si>
  <si>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</si>
  <si>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</si>
  <si>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</si>
  <si>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</si>
  <si>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</si>
  <si>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</si>
  <si>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</si>
  <si>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</si>
  <si>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</si>
  <si>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</si>
  <si>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</si>
  <si>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</si>
  <si>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</si>
  <si>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</si>
  <si>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</si>
  <si>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</si>
  <si>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</si>
  <si>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</si>
  <si>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</si>
  <si>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</si>
  <si>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</si>
  <si>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</si>
  <si>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</si>
  <si>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</si>
  <si>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</si>
  <si>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</si>
  <si>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</si>
  <si>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</si>
  <si>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</si>
  <si>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</si>
  <si>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</si>
  <si>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</si>
  <si>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</si>
  <si>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</si>
  <si>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</si>
  <si>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</si>
  <si>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</si>
  <si>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</si>
  <si>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</si>
  <si>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</si>
  <si>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</si>
  <si>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</si>
  <si>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</si>
  <si>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</si>
  <si>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</si>
  <si>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</si>
  <si>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</si>
  <si>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</si>
  <si>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</si>
  <si>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</si>
  <si>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</si>
  <si>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</si>
  <si>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</si>
  <si>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</si>
  <si>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</si>
  <si>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</si>
  <si>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</si>
  <si>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</si>
  <si>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</si>
  <si>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</si>
  <si>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</si>
  <si>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</si>
  <si>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</si>
  <si>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</si>
  <si>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</si>
  <si>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</si>
  <si>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</si>
  <si>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</si>
  <si>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</si>
  <si>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</si>
  <si>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</si>
  <si>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</si>
  <si>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</si>
  <si>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</si>
  <si>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</si>
  <si>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</si>
  <si>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</si>
  <si>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</si>
  <si>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</si>
  <si>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</si>
  <si>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</si>
  <si>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</si>
  <si>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</si>
  <si>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</si>
  <si>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</si>
  <si>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</si>
  <si>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</si>
  <si>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</si>
  <si>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</si>
  <si>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</si>
  <si>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</si>
  <si>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</si>
  <si>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</si>
  <si>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</si>
  <si>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</si>
  <si>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</si>
  <si>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</si>
  <si>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</si>
  <si>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</si>
  <si>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</si>
  <si>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</si>
  <si>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</si>
  <si>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</si>
  <si>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</si>
  <si>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</si>
  <si>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</si>
  <si>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</si>
  <si>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</si>
  <si>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</si>
  <si>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</si>
  <si>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</si>
  <si>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</si>
  <si>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</si>
  <si>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</si>
  <si>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</si>
  <si>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</si>
  <si>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</si>
  <si>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</si>
  <si>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</si>
  <si>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</si>
  <si>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</si>
  <si>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</si>
  <si>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</si>
  <si>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</si>
  <si>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</si>
  <si>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</si>
  <si>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</si>
  <si>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</si>
  <si>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</si>
  <si>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</si>
  <si>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</si>
  <si>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</si>
  <si>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</si>
  <si>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</si>
  <si>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</si>
  <si>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</si>
  <si>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</si>
  <si>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</si>
  <si>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</si>
  <si>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</si>
  <si>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</si>
  <si>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</si>
  <si>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</si>
  <si>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</si>
  <si>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</si>
  <si>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</si>
  <si>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</si>
  <si>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</si>
  <si>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</si>
  <si>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</si>
  <si>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</si>
  <si>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</si>
  <si>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</si>
  <si>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</si>
  <si>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</si>
  <si>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</si>
  <si>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</si>
  <si>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</si>
  <si>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</si>
  <si>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</si>
  <si>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</si>
  <si>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</si>
  <si>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</si>
  <si>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</si>
  <si>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</si>
  <si>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</si>
  <si>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</si>
  <si>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</si>
  <si>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</si>
  <si>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</si>
  <si>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</si>
  <si>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</si>
  <si>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</si>
  <si>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</si>
  <si>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</si>
  <si>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</si>
  <si>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</si>
  <si>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</si>
  <si>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</si>
  <si>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</si>
  <si>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</si>
  <si>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</si>
  <si>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</si>
  <si>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</si>
  <si>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</si>
  <si>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</si>
  <si>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</si>
  <si>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</si>
  <si>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</si>
  <si>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</si>
  <si>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</si>
  <si>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</si>
  <si>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</si>
  <si>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</si>
  <si>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</si>
  <si>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</si>
  <si>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</si>
  <si>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</si>
  <si>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</si>
  <si>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</si>
  <si>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</si>
  <si>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</si>
  <si>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</si>
  <si>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</si>
  <si>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</si>
  <si>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</si>
  <si>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</si>
  <si>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</si>
  <si>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</si>
  <si>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</si>
  <si>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</si>
  <si>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</si>
  <si>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</si>
  <si>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</si>
  <si>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</si>
  <si>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</si>
  <si>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</si>
  <si>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</si>
  <si>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</si>
  <si>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</si>
  <si>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</si>
  <si>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</si>
  <si>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</si>
  <si>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</si>
  <si>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</si>
  <si>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</si>
  <si>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</si>
  <si>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</si>
  <si>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</si>
  <si>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</si>
  <si>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</si>
  <si>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</si>
  <si>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</si>
  <si>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</si>
  <si>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</si>
  <si>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</si>
  <si>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</si>
  <si>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</si>
  <si>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</si>
  <si>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</si>
  <si>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</si>
  <si>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</si>
  <si>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</si>
  <si>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</si>
  <si>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</si>
  <si>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</si>
  <si>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</si>
  <si>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</si>
  <si>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</si>
  <si>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</si>
  <si>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</si>
  <si>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</si>
  <si>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</si>
  <si>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</si>
  <si>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</si>
  <si>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</si>
  <si>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</si>
  <si>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</si>
  <si>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</si>
  <si>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</si>
  <si>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</si>
  <si>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</si>
  <si>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</si>
  <si>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</si>
  <si>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</si>
  <si>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</si>
  <si>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</si>
  <si>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</si>
  <si>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</si>
  <si>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</si>
  <si>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</si>
  <si>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</si>
  <si>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</si>
  <si>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</si>
  <si>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</si>
  <si>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</si>
  <si>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</si>
  <si>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</si>
  <si>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</si>
  <si>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</si>
  <si>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</si>
  <si>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</si>
  <si>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</si>
  <si>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</si>
  <si>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</si>
  <si>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</si>
  <si>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</si>
  <si>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</si>
  <si>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</si>
  <si>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</si>
  <si>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</si>
  <si>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</si>
  <si>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</si>
  <si>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</si>
  <si>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</si>
  <si>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</si>
  <si>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</si>
  <si>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</si>
  <si>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</si>
  <si>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</si>
  <si>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</si>
  <si>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</si>
  <si>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</si>
  <si>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</si>
  <si>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</si>
  <si>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</si>
  <si>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</si>
  <si>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</si>
  <si>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</si>
  <si>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</si>
  <si>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</si>
  <si>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</si>
  <si>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</si>
  <si>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</si>
  <si>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</si>
  <si>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</si>
  <si>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</si>
  <si>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</si>
  <si>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</si>
  <si>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</si>
  <si>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</si>
  <si>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</si>
  <si>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</si>
  <si>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</si>
  <si>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</si>
  <si>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</si>
  <si>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</si>
  <si>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</si>
  <si>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</si>
  <si>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</si>
  <si>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</si>
  <si>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</si>
  <si>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</si>
  <si>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</si>
  <si>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</si>
  <si>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</si>
  <si>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</si>
  <si>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</si>
  <si>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</si>
  <si>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</si>
  <si>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</si>
  <si>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</si>
  <si>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</si>
  <si>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</si>
  <si>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</si>
  <si>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</si>
  <si>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</si>
  <si>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</si>
  <si>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</si>
  <si>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</si>
  <si>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</si>
  <si>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</si>
  <si>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</si>
  <si>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</si>
  <si>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</si>
  <si>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</si>
  <si>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</si>
  <si>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</si>
  <si>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</si>
  <si>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</si>
  <si>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</si>
  <si>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</si>
  <si>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</si>
  <si>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</si>
  <si>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</si>
  <si>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</si>
  <si>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</si>
  <si>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</si>
  <si>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</si>
  <si>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</si>
  <si>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</si>
  <si>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</si>
  <si>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</si>
  <si>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</si>
  <si>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</si>
  <si>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</si>
  <si>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</si>
  <si>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</si>
  <si>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</si>
  <si>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</si>
  <si>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</si>
  <si>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</si>
  <si>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</si>
  <si>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</si>
  <si>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</si>
  <si>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</si>
  <si>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</si>
  <si>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</si>
  <si>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</si>
  <si>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</si>
  <si>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</si>
  <si>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</si>
  <si>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</si>
  <si>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</si>
  <si>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</si>
  <si>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</si>
  <si>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</si>
  <si>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</si>
  <si>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</si>
  <si>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</si>
  <si>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</si>
  <si>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</si>
  <si>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</si>
  <si>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</si>
  <si>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</si>
  <si>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</si>
  <si>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</si>
  <si>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</si>
  <si>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</si>
  <si>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</si>
  <si>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</si>
  <si>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</si>
  <si>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</si>
  <si>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</si>
  <si>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</si>
  <si>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</si>
  <si>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</si>
  <si>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</si>
  <si>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</si>
  <si>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</si>
  <si>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</si>
  <si>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</si>
  <si>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</si>
  <si>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</si>
  <si>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</si>
  <si>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</si>
  <si>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</si>
  <si>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</si>
  <si>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</si>
  <si>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</si>
  <si>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</si>
  <si>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</si>
  <si>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</si>
  <si>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</si>
  <si>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</si>
  <si>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</si>
  <si>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</si>
  <si>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</si>
  <si>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</si>
  <si>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</si>
  <si>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</si>
  <si>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</si>
  <si>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</si>
  <si>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</si>
  <si>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</si>
  <si>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</si>
  <si>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</si>
  <si>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</si>
  <si>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</si>
  <si>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</si>
  <si>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</si>
  <si>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</si>
  <si>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</si>
  <si>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</si>
  <si>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</si>
  <si>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</si>
  <si>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</si>
  <si>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</si>
  <si>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</si>
  <si>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</si>
  <si>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</si>
  <si>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</si>
  <si>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</si>
  <si>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</si>
  <si>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</si>
  <si>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</si>
  <si>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</si>
  <si>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</si>
  <si>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</si>
  <si>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</si>
  <si>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</si>
  <si>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</si>
  <si>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</si>
  <si>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</si>
  <si>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</si>
  <si>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</si>
  <si>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</si>
  <si>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</si>
  <si>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</si>
  <si>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</si>
  <si>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</si>
  <si>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</si>
  <si>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</si>
  <si>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</si>
  <si>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</si>
  <si>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</si>
  <si>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</si>
  <si>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</si>
  <si>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</si>
  <si>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</si>
  <si>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</si>
  <si>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</si>
  <si>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</si>
  <si>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</si>
  <si>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</si>
  <si>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</si>
  <si>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</si>
  <si>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</si>
  <si>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</si>
  <si>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</si>
  <si>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</si>
  <si>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</si>
  <si>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</si>
  <si>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</si>
  <si>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</si>
  <si>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</si>
  <si>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</si>
  <si>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</si>
  <si>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</si>
  <si>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</si>
  <si>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</si>
  <si>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</si>
  <si>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</si>
  <si>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</si>
  <si>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</si>
  <si>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</si>
  <si>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</si>
  <si>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</si>
  <si>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</si>
  <si>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</si>
  <si>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</si>
  <si>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</si>
  <si>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</si>
  <si>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</si>
  <si>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</si>
  <si>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</si>
  <si>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</si>
  <si>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</si>
  <si>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</si>
  <si>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</si>
  <si>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</si>
  <si>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</si>
  <si>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</si>
  <si>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</si>
  <si>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</si>
  <si>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</si>
  <si>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</si>
  <si>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</si>
  <si>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</si>
  <si>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</si>
  <si>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</si>
  <si>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</si>
  <si>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</si>
  <si>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</si>
  <si>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</si>
  <si>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</si>
  <si>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</si>
  <si>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</si>
  <si>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</si>
  <si>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</si>
  <si>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</si>
  <si>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</si>
  <si>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</si>
  <si>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</si>
  <si>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</si>
  <si>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</si>
  <si>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</si>
  <si>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</si>
  <si>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</si>
  <si>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</si>
  <si>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</si>
  <si>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</si>
  <si>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</si>
  <si>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</si>
  <si>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</si>
  <si>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</si>
  <si>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</si>
  <si>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</si>
  <si>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</si>
  <si>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</si>
  <si>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</si>
  <si>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</si>
  <si>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</si>
  <si>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</si>
  <si>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</si>
  <si>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</si>
  <si>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</si>
  <si>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</si>
  <si>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</si>
  <si>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</si>
  <si>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</si>
  <si>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</si>
  <si>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</si>
  <si>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</si>
  <si>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</si>
  <si>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</si>
  <si>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</si>
  <si>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</si>
  <si>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</si>
  <si>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</si>
  <si>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</si>
  <si>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</si>
  <si>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</si>
  <si>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</si>
  <si>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</si>
  <si>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</si>
  <si>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</si>
  <si>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</si>
  <si>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</si>
  <si>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</si>
  <si>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</si>
  <si>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</si>
  <si>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</si>
  <si>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</si>
  <si>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</si>
  <si>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</si>
  <si>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</si>
  <si>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</si>
  <si>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</si>
  <si>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</si>
  <si>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</si>
  <si>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</si>
  <si>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</si>
  <si>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</si>
  <si>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</si>
  <si>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</si>
  <si>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</si>
  <si>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</si>
  <si>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</si>
  <si>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</si>
  <si>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</si>
  <si>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</si>
  <si>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</si>
  <si>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</si>
  <si>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</si>
  <si>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</si>
  <si>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</si>
  <si>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</si>
  <si>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</si>
  <si>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</si>
  <si>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</si>
  <si>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</si>
  <si>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</si>
  <si>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</si>
  <si>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</si>
  <si>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</si>
  <si>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</si>
  <si>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</si>
  <si>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</si>
  <si>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</si>
  <si>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</si>
  <si>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</si>
  <si>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</si>
  <si>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</si>
  <si>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</si>
  <si>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</si>
  <si>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</si>
  <si>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</si>
  <si>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</si>
  <si>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</si>
  <si>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</si>
  <si>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</si>
  <si>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</si>
  <si>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</si>
  <si>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</si>
  <si>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</si>
  <si>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</si>
  <si>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</si>
  <si>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</si>
  <si>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</si>
  <si>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</si>
  <si>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</si>
  <si>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</si>
  <si>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</si>
  <si>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</si>
  <si>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</si>
  <si>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</si>
  <si>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</si>
  <si>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</si>
  <si>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</si>
  <si>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</si>
  <si>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</si>
  <si>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</si>
  <si>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</si>
  <si>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</si>
  <si>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</si>
  <si>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</si>
  <si>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</si>
  <si>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</si>
  <si>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</si>
  <si>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</si>
  <si>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</si>
  <si>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</si>
  <si>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</si>
  <si>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</si>
  <si>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</si>
  <si>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</si>
  <si>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</si>
  <si>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</si>
  <si>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</si>
  <si>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</si>
  <si>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</si>
  <si>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</si>
  <si>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</si>
  <si>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</si>
  <si>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</si>
  <si>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</si>
  <si>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</si>
  <si>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</si>
  <si>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</si>
  <si>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</si>
  <si>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</si>
  <si>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</si>
  <si>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</si>
  <si>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</si>
  <si>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</si>
  <si>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</si>
  <si>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</si>
  <si>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</si>
  <si>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</si>
  <si>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</si>
  <si>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</si>
  <si>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</si>
  <si>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</si>
  <si>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</si>
  <si>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</si>
  <si>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</si>
  <si>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</si>
  <si>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</si>
  <si>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</si>
  <si>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</si>
  <si>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</si>
  <si>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</si>
  <si>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</si>
  <si>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</si>
  <si>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</si>
  <si>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</si>
  <si>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</si>
  <si>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</si>
  <si>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</si>
  <si>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</si>
  <si>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</si>
  <si>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</si>
  <si>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</si>
  <si>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</si>
  <si>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</si>
  <si>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</si>
  <si>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</si>
  <si>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</si>
  <si>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</si>
  <si>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</si>
  <si>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</si>
  <si>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</si>
  <si>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</si>
  <si>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</si>
  <si>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</si>
  <si>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</si>
  <si>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</si>
  <si>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</si>
  <si>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</si>
  <si>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</si>
  <si>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</si>
  <si>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</si>
  <si>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</si>
  <si>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</si>
  <si>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</si>
  <si>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</si>
  <si>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</si>
  <si>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</si>
  <si>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</si>
  <si>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</si>
  <si>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</si>
  <si>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</si>
  <si>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</si>
  <si>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</si>
  <si>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</si>
  <si>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</si>
  <si>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</si>
  <si>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</si>
  <si>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</si>
  <si>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</si>
  <si>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</si>
  <si>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</si>
  <si>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</si>
  <si>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</si>
  <si>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</si>
  <si>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</si>
  <si>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</si>
  <si>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</si>
  <si>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</si>
  <si>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</si>
  <si>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</si>
  <si>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</si>
  <si>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</si>
  <si>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</si>
  <si>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</si>
  <si>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</si>
  <si>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</si>
  <si>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</si>
  <si>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</si>
  <si>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</si>
  <si>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</si>
  <si>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</si>
  <si>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</si>
  <si>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</si>
  <si>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</si>
  <si>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</si>
  <si>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</si>
  <si>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</si>
  <si>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</si>
  <si>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</si>
  <si>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</si>
  <si>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</si>
  <si>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</si>
  <si>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</si>
  <si>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</si>
  <si>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</si>
  <si>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</si>
  <si>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</si>
  <si>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</si>
  <si>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</si>
  <si>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</si>
  <si>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</si>
  <si>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</si>
  <si>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</si>
  <si>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</si>
  <si>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</si>
  <si>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</si>
  <si>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</si>
  <si>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</si>
  <si>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</si>
  <si>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</si>
  <si>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</si>
  <si>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</si>
  <si>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</si>
  <si>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</si>
  <si>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</si>
  <si>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</si>
  <si>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</si>
  <si>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</si>
  <si>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</si>
  <si>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</si>
  <si>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</si>
  <si>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</si>
  <si>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</si>
  <si>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</si>
  <si>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</si>
  <si>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</si>
  <si>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</si>
  <si>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</si>
  <si>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</si>
  <si>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</si>
  <si>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</si>
  <si>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</si>
  <si>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</si>
  <si>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</si>
  <si>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</si>
  <si>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</si>
  <si>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</si>
  <si>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</si>
  <si>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</si>
  <si>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</si>
  <si>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</si>
  <si>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</si>
  <si>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</si>
  <si>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</si>
  <si>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</si>
  <si>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</si>
  <si>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</si>
  <si>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</si>
  <si>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</si>
  <si>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</si>
  <si>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</si>
  <si>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</si>
  <si>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</si>
  <si>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</si>
  <si>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</si>
  <si>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</si>
  <si>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</si>
  <si>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</si>
  <si>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</si>
  <si>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</si>
  <si>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</si>
  <si>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</si>
  <si>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</si>
  <si>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</si>
  <si>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</si>
  <si>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</si>
  <si>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</si>
  <si>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</si>
  <si>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</si>
  <si>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</si>
  <si>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</si>
  <si>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</si>
  <si>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</si>
  <si>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</si>
  <si>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</si>
  <si>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</si>
  <si>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</si>
  <si>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</si>
  <si>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</si>
  <si>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</si>
  <si>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</si>
  <si>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</si>
  <si>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</si>
  <si>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</si>
  <si>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</si>
  <si>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</si>
  <si>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</si>
  <si>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</si>
  <si>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</si>
  <si>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</si>
  <si>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</si>
  <si>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</si>
  <si>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</si>
  <si>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</si>
  <si>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</si>
  <si>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</si>
  <si>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</si>
  <si>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</si>
  <si>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</si>
  <si>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</si>
  <si>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</si>
  <si>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</si>
  <si>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</si>
  <si>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</si>
  <si>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</si>
  <si>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</si>
  <si>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</si>
  <si>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</si>
  <si>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</si>
  <si>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</si>
  <si>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</si>
  <si>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</si>
  <si>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</si>
  <si>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</si>
  <si>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</si>
  <si>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</si>
  <si>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</si>
  <si>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</si>
  <si>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</si>
  <si>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</si>
  <si>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</si>
  <si>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</si>
  <si>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</si>
  <si>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</si>
  <si>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</si>
  <si>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</si>
  <si>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</si>
  <si>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</si>
  <si>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</si>
  <si>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</si>
  <si>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</si>
  <si>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</si>
  <si>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</si>
  <si>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</si>
  <si>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</si>
  <si>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</si>
  <si>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</si>
  <si>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</si>
  <si>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</si>
  <si>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</si>
  <si>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</si>
  <si>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</si>
  <si>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</si>
  <si>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</si>
  <si>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</si>
  <si>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</si>
  <si>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</si>
  <si>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</si>
  <si>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</si>
  <si>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</si>
  <si>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</si>
  <si>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</si>
  <si>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</si>
  <si>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</si>
  <si>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</si>
  <si>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</si>
  <si>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</si>
  <si>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</si>
  <si>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</si>
  <si>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</si>
  <si>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</si>
  <si>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</si>
  <si>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</si>
  <si>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</si>
  <si>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</si>
  <si>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</si>
  <si>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</si>
  <si>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</si>
  <si>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</si>
  <si>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</si>
  <si>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</si>
  <si>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</si>
  <si>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</si>
  <si>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</si>
  <si>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</si>
  <si>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</si>
  <si>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</si>
  <si>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</si>
  <si>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</si>
  <si>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</si>
  <si>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</si>
  <si>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</si>
  <si>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</si>
  <si>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</si>
  <si>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</si>
  <si>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</si>
  <si>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</si>
  <si>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</si>
  <si>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</si>
  <si>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</si>
  <si>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</si>
  <si>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</si>
  <si>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</si>
  <si>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</si>
  <si>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</si>
  <si>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</si>
  <si>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</si>
  <si>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</si>
  <si>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</si>
  <si>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</si>
  <si>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</si>
  <si>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</si>
  <si>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</si>
  <si>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</si>
  <si>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</si>
  <si>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</si>
  <si>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</si>
  <si>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</si>
  <si>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</si>
  <si>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</si>
  <si>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</si>
  <si>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</si>
  <si>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</si>
  <si>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</si>
  <si>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</si>
  <si>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</si>
  <si>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</si>
  <si>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</si>
  <si>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</si>
  <si>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</si>
  <si>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</si>
  <si>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</si>
  <si>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</si>
  <si>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</si>
  <si>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</si>
  <si>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</si>
  <si>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</si>
  <si>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</si>
  <si>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</si>
  <si>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</si>
  <si>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</si>
  <si>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</si>
  <si>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</si>
  <si>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</si>
  <si>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</si>
  <si>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</si>
  <si>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</si>
  <si>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</si>
  <si>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</si>
  <si>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</si>
  <si>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</si>
  <si>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</si>
  <si>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</si>
  <si>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</si>
  <si>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</si>
  <si>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</si>
  <si>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</si>
  <si>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</si>
  <si>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</si>
  <si>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</si>
  <si>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</si>
  <si>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</si>
  <si>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</si>
  <si>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</si>
  <si>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</si>
  <si>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</si>
  <si>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</si>
  <si>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</si>
  <si>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</si>
  <si>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</si>
  <si>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</si>
  <si>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</si>
  <si>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</si>
  <si>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</si>
  <si>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</si>
  <si>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</si>
  <si>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</si>
  <si>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</si>
  <si>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</si>
  <si>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</si>
  <si>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</si>
  <si>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</si>
  <si>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</si>
  <si>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</si>
  <si>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</si>
  <si>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</si>
  <si>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</si>
  <si>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</si>
  <si>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</si>
  <si>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</si>
  <si>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</si>
  <si>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</si>
  <si>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</si>
  <si>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</si>
  <si>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</si>
  <si>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</si>
  <si>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</si>
  <si>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</si>
  <si>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</si>
  <si>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</si>
  <si>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</si>
  <si>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</si>
  <si>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</si>
  <si>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</si>
  <si>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</si>
  <si>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</si>
  <si>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</si>
  <si>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</si>
  <si>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</si>
  <si>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</si>
  <si>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</si>
  <si>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</si>
  <si>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</si>
  <si>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</si>
  <si>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</si>
  <si>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</si>
  <si>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</si>
  <si>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</si>
  <si>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</si>
  <si>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</si>
  <si>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</si>
  <si>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</si>
  <si>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</si>
  <si>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</si>
  <si>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</si>
  <si>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</si>
  <si>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</si>
  <si>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</si>
  <si>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</si>
  <si>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</si>
  <si>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</si>
  <si>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</si>
  <si>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</si>
  <si>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</si>
  <si>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</si>
  <si>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</si>
  <si>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</si>
  <si>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</si>
  <si>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</si>
  <si>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</si>
  <si>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</si>
  <si>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</si>
  <si>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</si>
  <si>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</si>
  <si>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</si>
  <si>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</si>
  <si>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</si>
  <si>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</si>
  <si>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</si>
  <si>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</si>
  <si>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</si>
  <si>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</si>
  <si>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</si>
  <si>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</si>
  <si>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</si>
  <si>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</si>
  <si>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</si>
  <si>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</si>
  <si>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</si>
  <si>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</si>
  <si>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</si>
  <si>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</si>
  <si>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</si>
  <si>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</si>
  <si>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</si>
  <si>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</si>
  <si>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</si>
  <si>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</si>
  <si>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</si>
  <si>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</si>
  <si>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</si>
  <si>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</si>
  <si>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</si>
  <si>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</si>
  <si>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</si>
  <si>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</si>
  <si>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</si>
  <si>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</si>
  <si>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</si>
  <si>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</si>
  <si>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</si>
  <si>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</si>
  <si>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</si>
  <si>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</si>
  <si>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</si>
  <si>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</si>
  <si>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</si>
  <si>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</si>
  <si>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</si>
  <si>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</si>
  <si>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</si>
  <si>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</si>
  <si>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</si>
  <si>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</si>
  <si>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</si>
  <si>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</si>
  <si>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</si>
  <si>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</si>
  <si>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</si>
  <si>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</si>
  <si>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</si>
  <si>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</si>
  <si>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</si>
  <si>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</si>
  <si>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</si>
  <si>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</si>
  <si>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</si>
  <si>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</si>
  <si>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</si>
  <si>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</si>
  <si>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</si>
  <si>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</si>
  <si>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</si>
  <si>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</si>
  <si>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</si>
  <si>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</si>
  <si>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</si>
  <si>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</si>
  <si>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</si>
  <si>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</si>
  <si>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</si>
  <si>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</si>
  <si>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</si>
  <si>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</si>
  <si>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</si>
  <si>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</si>
  <si>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</si>
  <si>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</si>
  <si>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</si>
  <si>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</si>
  <si>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</si>
  <si>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</si>
  <si>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</si>
  <si>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</si>
  <si>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</si>
  <si>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</si>
  <si>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</si>
  <si>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</si>
  <si>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</si>
  <si>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</si>
  <si>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</si>
  <si>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</si>
  <si>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</si>
  <si>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</si>
  <si>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</si>
  <si>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</si>
  <si>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</si>
  <si>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</si>
  <si>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</si>
  <si>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</si>
  <si>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</si>
  <si>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</si>
  <si>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</si>
  <si>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</si>
  <si>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</si>
  <si>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</si>
  <si>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</si>
  <si>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</si>
  <si>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</si>
  <si>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</si>
  <si>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</si>
  <si>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</si>
  <si>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</si>
  <si>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</si>
  <si>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</si>
  <si>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</si>
  <si>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</si>
  <si>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</si>
  <si>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</si>
  <si>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</si>
  <si>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</si>
  <si>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</si>
  <si>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</si>
  <si>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</si>
  <si>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</si>
  <si>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</si>
  <si>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</si>
  <si>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</si>
  <si>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</si>
  <si>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</si>
  <si>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</si>
  <si>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</si>
  <si>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</si>
  <si>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</si>
  <si>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</si>
  <si>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</si>
  <si>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</si>
  <si>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</si>
  <si>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</si>
  <si>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</si>
  <si>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</si>
  <si>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</si>
  <si>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</si>
  <si>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</si>
  <si>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</si>
  <si>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</si>
  <si>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</si>
  <si>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</si>
  <si>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</si>
  <si>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</si>
  <si>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</si>
  <si>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</si>
  <si>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</si>
  <si>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</si>
  <si>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</si>
  <si>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</si>
  <si>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</si>
  <si>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</si>
  <si>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</si>
  <si>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</si>
  <si>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</si>
  <si>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</si>
  <si>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</si>
  <si>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</si>
  <si>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</si>
  <si>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</si>
  <si>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</si>
  <si>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</si>
  <si>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</si>
  <si>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</si>
  <si>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</si>
  <si>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</si>
  <si>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</si>
  <si>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</si>
  <si>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</si>
  <si>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</si>
  <si>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</si>
  <si>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</si>
  <si>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</si>
  <si>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</si>
  <si>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</si>
  <si>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</si>
  <si>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</si>
  <si>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</si>
  <si>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</si>
  <si>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</si>
  <si>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</si>
  <si>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</si>
  <si>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</si>
  <si>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</si>
  <si>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</si>
  <si>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</si>
  <si>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</si>
  <si>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</si>
  <si>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</si>
  <si>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</si>
  <si>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</si>
  <si>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</si>
  <si>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</si>
  <si>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</si>
  <si>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</si>
  <si>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</si>
  <si>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</si>
  <si>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</si>
  <si>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</si>
  <si>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</si>
  <si>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</si>
  <si>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</si>
  <si>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</si>
  <si>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</si>
  <si>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</si>
  <si>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</si>
  <si>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</si>
  <si>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</si>
  <si>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</si>
  <si>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</si>
  <si>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</si>
  <si>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</si>
  <si>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</si>
  <si>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</si>
  <si>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</si>
  <si>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</si>
  <si>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</si>
  <si>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</si>
  <si>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</si>
  <si>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</si>
  <si>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</si>
  <si>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</si>
  <si>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</si>
  <si>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</si>
  <si>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</si>
  <si>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</si>
  <si>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</si>
  <si>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</si>
  <si>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</si>
  <si>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</si>
  <si>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</si>
  <si>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</si>
  <si>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</si>
  <si>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</si>
  <si>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</si>
  <si>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</si>
  <si>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</si>
  <si>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</si>
  <si>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</si>
  <si>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</si>
  <si>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</si>
  <si>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</si>
  <si>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</si>
  <si>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</si>
  <si>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</si>
  <si>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</si>
  <si>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</si>
  <si>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</si>
  <si>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</si>
  <si>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</si>
  <si>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</si>
  <si>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</si>
  <si>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</si>
  <si>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</si>
  <si>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</si>
  <si>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</si>
  <si>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</si>
  <si>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</si>
  <si>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</si>
  <si>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</si>
  <si>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</si>
  <si>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</si>
  <si>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</si>
  <si>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</si>
  <si>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</si>
  <si>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</si>
  <si>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</si>
  <si>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</si>
  <si>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</si>
  <si>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</si>
  <si>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</si>
  <si>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</si>
  <si>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</si>
  <si>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</si>
  <si>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</si>
  <si>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</si>
  <si>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</si>
  <si>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</si>
  <si>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</si>
  <si>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</si>
  <si>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</si>
  <si>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</si>
  <si>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</si>
  <si>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</si>
  <si>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</si>
  <si>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</si>
  <si>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</si>
  <si>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</si>
  <si>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</si>
  <si>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</si>
  <si>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</si>
  <si>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</si>
  <si>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</si>
  <si>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</si>
  <si>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</si>
  <si>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</si>
  <si>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</si>
  <si>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</si>
  <si>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</si>
  <si>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</si>
  <si>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</si>
  <si>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</si>
  <si>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</si>
  <si>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</si>
  <si>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</si>
  <si>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</si>
  <si>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</si>
  <si>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</si>
  <si>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</si>
  <si>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</si>
  <si>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</si>
  <si>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</si>
  <si>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</si>
  <si>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</si>
  <si>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</si>
  <si>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</si>
  <si>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</si>
  <si>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</si>
  <si>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</si>
  <si>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</si>
  <si>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</si>
  <si>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</si>
  <si>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</si>
  <si>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</si>
  <si>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</si>
  <si>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</si>
  <si>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</si>
  <si>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</si>
  <si>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</si>
  <si>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</si>
  <si>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</si>
  <si>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</si>
  <si>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</si>
  <si>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</si>
  <si>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</si>
  <si>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</si>
  <si>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</si>
  <si>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</si>
  <si>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</si>
  <si>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</si>
  <si>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</si>
  <si>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</si>
  <si>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</si>
  <si>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</si>
  <si>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</si>
  <si>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</si>
  <si>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</si>
  <si>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</si>
  <si>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</si>
  <si>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</si>
  <si>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</si>
  <si>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</si>
  <si>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</si>
  <si>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</si>
  <si>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</si>
  <si>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</si>
  <si>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</si>
  <si>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</si>
  <si>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</si>
  <si>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</si>
  <si>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</si>
  <si>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</si>
  <si>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</si>
  <si>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</si>
  <si>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</si>
  <si>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</si>
  <si>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</si>
  <si>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</si>
  <si>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</si>
  <si>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</si>
  <si>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</si>
  <si>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</si>
  <si>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</si>
  <si>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</si>
  <si>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</si>
  <si>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</si>
  <si>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</si>
  <si>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</si>
  <si>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</si>
  <si>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</si>
  <si>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</si>
  <si>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</si>
  <si>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</si>
  <si>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</si>
  <si>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</si>
  <si>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</si>
  <si>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</si>
  <si>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</si>
  <si>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</si>
  <si>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</si>
  <si>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</si>
  <si>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</si>
  <si>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</si>
  <si>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</si>
  <si>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</si>
  <si>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</si>
  <si>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</si>
  <si>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</si>
  <si>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</si>
  <si>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</si>
  <si>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</si>
  <si>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</si>
  <si>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</si>
  <si>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</si>
  <si>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</si>
  <si>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</si>
  <si>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</si>
  <si>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</si>
  <si>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</si>
  <si>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</si>
  <si>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</si>
  <si>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</si>
  <si>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</si>
  <si>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</si>
  <si>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</si>
  <si>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</si>
  <si>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</si>
  <si>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</si>
  <si>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</si>
  <si>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</si>
  <si>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</si>
  <si>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</si>
  <si>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</si>
  <si>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</si>
  <si>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</si>
  <si>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</si>
  <si>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</si>
  <si>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</si>
  <si>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</si>
  <si>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</si>
  <si>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</si>
  <si>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</si>
  <si>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</si>
  <si>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</si>
  <si>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</si>
  <si>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</si>
  <si>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</si>
  <si>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</si>
  <si>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</si>
  <si>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</si>
  <si>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</si>
  <si>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</si>
  <si>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</si>
  <si>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</si>
  <si>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</si>
  <si>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</si>
  <si>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</si>
  <si>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</si>
  <si>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</si>
  <si>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</si>
  <si>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</si>
  <si>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</si>
  <si>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</si>
  <si>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</si>
  <si>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</si>
  <si>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</si>
  <si>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</si>
  <si>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</si>
  <si>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</si>
  <si>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</si>
  <si>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</si>
  <si>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</si>
  <si>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</si>
  <si>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</si>
  <si>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</si>
  <si>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</si>
  <si>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</si>
  <si>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</si>
  <si>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</si>
  <si>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</si>
  <si>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</si>
  <si>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</si>
  <si>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</si>
  <si>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</si>
  <si>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</si>
  <si>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</si>
  <si>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</si>
  <si>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</si>
  <si>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</si>
  <si>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</si>
  <si>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</si>
  <si>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</si>
  <si>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</si>
  <si>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</si>
  <si>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</si>
  <si>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</si>
  <si>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</si>
  <si>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</si>
  <si>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</si>
  <si>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</si>
  <si>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</si>
  <si>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</si>
  <si>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</si>
  <si>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</si>
  <si>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</si>
  <si>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</si>
  <si>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</si>
  <si>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</si>
  <si>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</si>
  <si>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</si>
  <si>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</si>
  <si>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</si>
  <si>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</si>
  <si>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</si>
  <si>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</si>
  <si>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</si>
  <si>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</si>
  <si>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</si>
  <si>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</si>
  <si>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</si>
  <si>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</si>
  <si>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</si>
  <si>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</si>
  <si>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</si>
  <si>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</si>
  <si>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</si>
  <si>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</si>
  <si>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</si>
  <si>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</si>
  <si>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</si>
  <si>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</si>
  <si>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</si>
  <si>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</si>
  <si>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</si>
  <si>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</si>
  <si>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</si>
  <si>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</si>
  <si>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</si>
  <si>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</si>
  <si>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</si>
  <si>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</si>
  <si>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</si>
  <si>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</si>
  <si>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</si>
  <si>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</si>
  <si>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</si>
  <si>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</si>
  <si>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</si>
  <si>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</si>
  <si>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</si>
  <si>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</si>
  <si>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</si>
  <si>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</si>
  <si>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</si>
  <si>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</si>
  <si>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</si>
  <si>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</si>
  <si>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</si>
  <si>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</si>
  <si>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</si>
  <si>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</si>
  <si>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</si>
  <si>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</si>
  <si>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</si>
  <si>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</si>
  <si>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</si>
  <si>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</si>
  <si>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</si>
  <si>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</si>
  <si>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</si>
  <si>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</si>
  <si>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</si>
  <si>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</si>
  <si>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</si>
  <si>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</si>
  <si>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</si>
  <si>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</si>
  <si>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</si>
  <si>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</si>
  <si>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</si>
  <si>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</si>
  <si>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</si>
  <si>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</si>
  <si>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</si>
  <si>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</si>
  <si>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</si>
  <si>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</si>
  <si>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</si>
  <si>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</si>
  <si>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</si>
  <si>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</si>
  <si>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</si>
  <si>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</si>
  <si>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</si>
  <si>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</si>
  <si>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</si>
  <si>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</si>
  <si>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</si>
  <si>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</si>
  <si>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</si>
  <si>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</si>
  <si>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</si>
  <si>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</si>
  <si>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</si>
  <si>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</si>
  <si>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</si>
  <si>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</si>
  <si>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</si>
  <si>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</si>
  <si>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</si>
  <si>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</si>
  <si>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</si>
  <si>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</si>
  <si>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</si>
  <si>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</si>
  <si>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</si>
  <si>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</si>
  <si>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</si>
  <si>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</si>
  <si>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</si>
  <si>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</si>
  <si>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</si>
  <si>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</si>
  <si>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</si>
  <si>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</si>
  <si>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</si>
  <si>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</si>
  <si>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</si>
  <si>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</si>
  <si>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</si>
  <si>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</si>
  <si>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</si>
  <si>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</si>
  <si>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</si>
  <si>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</si>
  <si>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</si>
  <si>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</si>
  <si>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</si>
  <si>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</si>
  <si>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</si>
  <si>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</si>
  <si>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</si>
  <si>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</si>
  <si>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</si>
  <si>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</si>
  <si>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</si>
  <si>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</si>
  <si>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</si>
  <si>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</si>
  <si>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</si>
  <si>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</si>
  <si>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</si>
  <si>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</si>
  <si>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</si>
  <si>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</si>
  <si>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</si>
  <si>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</si>
  <si>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</si>
  <si>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</si>
  <si>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</si>
  <si>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</si>
  <si>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</si>
  <si>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</si>
  <si>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</si>
  <si>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</si>
  <si>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</si>
  <si>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</si>
  <si>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</si>
  <si>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</si>
  <si>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</si>
  <si>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</si>
  <si>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</si>
  <si>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</si>
  <si>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</si>
  <si>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</si>
  <si>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</si>
  <si>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</si>
  <si>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</si>
  <si>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</si>
  <si>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</si>
  <si>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</si>
  <si>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</si>
  <si>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</si>
  <si>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</si>
  <si>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</si>
  <si>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</si>
  <si>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</si>
  <si>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</si>
  <si>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</si>
  <si>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</si>
  <si>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</si>
  <si>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</si>
  <si>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</si>
  <si>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</si>
  <si>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</si>
  <si>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</si>
  <si>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</si>
  <si>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</si>
  <si>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</si>
  <si>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</si>
  <si>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</si>
  <si>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</si>
  <si>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</si>
  <si>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</si>
  <si>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</si>
  <si>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</si>
  <si>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</si>
  <si>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</si>
  <si>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</si>
  <si>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</si>
  <si>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</si>
  <si>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</si>
  <si>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</si>
  <si>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</si>
  <si>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</si>
  <si>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</si>
  <si>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</si>
  <si>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</si>
  <si>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</si>
  <si>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</si>
  <si>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</si>
  <si>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</si>
  <si>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</si>
  <si>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</si>
  <si>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</si>
  <si>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</si>
  <si>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</si>
  <si>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</si>
  <si>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</si>
  <si>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</si>
  <si>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</si>
  <si>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</si>
  <si>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</si>
  <si>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</si>
  <si>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</si>
  <si>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</si>
  <si>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</si>
  <si>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</si>
  <si>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</si>
  <si>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</si>
  <si>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</si>
  <si>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</si>
  <si>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</si>
  <si>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</si>
  <si>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</si>
  <si>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</si>
  <si>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</si>
  <si>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</si>
  <si>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</si>
  <si>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</si>
  <si>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</si>
  <si>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</si>
  <si>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</si>
  <si>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</si>
  <si>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</si>
  <si>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</si>
  <si>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</si>
  <si>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</si>
  <si>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</si>
  <si>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</si>
  <si>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</si>
  <si>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</si>
  <si>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</si>
  <si>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</si>
  <si>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</si>
  <si>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</si>
  <si>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</si>
  <si>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</si>
  <si>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</si>
  <si>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</si>
  <si>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</si>
  <si>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</si>
  <si>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</si>
  <si>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</si>
  <si>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</si>
  <si>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</si>
  <si>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</si>
  <si>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</si>
  <si>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</si>
  <si>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</si>
  <si>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</si>
  <si>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</si>
  <si>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</si>
  <si>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</si>
  <si>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</si>
  <si>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</si>
  <si>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</si>
  <si>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</si>
  <si>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</si>
  <si>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</si>
  <si>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</si>
  <si>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</si>
  <si>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</si>
  <si>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</si>
  <si>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</si>
  <si>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</si>
  <si>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</si>
  <si>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</si>
  <si>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</si>
  <si>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</si>
  <si>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</si>
  <si>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</si>
  <si>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</si>
  <si>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</si>
  <si>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</si>
  <si>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</si>
  <si>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</si>
  <si>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</si>
  <si>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</si>
  <si>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</si>
  <si>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</si>
  <si>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</si>
  <si>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</si>
  <si>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</si>
  <si>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</si>
  <si>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</si>
  <si>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</si>
  <si>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</si>
  <si>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</si>
  <si>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</si>
  <si>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</si>
  <si>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</si>
  <si>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</si>
  <si>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</si>
  <si>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</si>
  <si>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</si>
  <si>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</si>
  <si>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</si>
  <si>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</si>
  <si>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</si>
  <si>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</si>
  <si>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</si>
  <si>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</si>
  <si>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</si>
  <si>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</si>
  <si>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</si>
  <si>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</si>
  <si>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</si>
  <si>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</si>
  <si>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</si>
  <si>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</si>
  <si>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</si>
  <si>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</si>
  <si>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</si>
  <si>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</si>
  <si>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</si>
  <si>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</si>
  <si>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</si>
  <si>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</si>
  <si>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</si>
  <si>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</si>
  <si>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</si>
  <si>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</si>
  <si>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</si>
  <si>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</si>
  <si>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</si>
  <si>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</si>
  <si>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</si>
  <si>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</si>
  <si>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</si>
  <si>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</si>
  <si>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</si>
  <si>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</si>
  <si>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</si>
  <si>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</si>
  <si>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</si>
  <si>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</si>
  <si>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</si>
  <si>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</si>
  <si>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</si>
  <si>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</si>
  <si>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</si>
  <si>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</si>
  <si>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</si>
  <si>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</si>
  <si>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</si>
  <si>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</si>
  <si>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</si>
  <si>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</si>
  <si>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</si>
  <si>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</si>
  <si>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</si>
  <si>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</si>
  <si>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</si>
  <si>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</si>
  <si>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</si>
  <si>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</si>
  <si>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</si>
  <si>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</si>
  <si>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</si>
  <si>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</si>
  <si>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</si>
  <si>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</si>
  <si>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</si>
  <si>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</si>
  <si>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</si>
  <si>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</si>
  <si>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</si>
  <si>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</si>
  <si>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</si>
  <si>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</si>
  <si>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</si>
  <si>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</si>
  <si>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</si>
  <si>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</si>
  <si>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</si>
  <si>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</si>
  <si>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</si>
  <si>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</si>
  <si>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</si>
  <si>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</si>
  <si>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</si>
  <si>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</si>
  <si>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</si>
  <si>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</si>
  <si>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</si>
  <si>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</si>
  <si>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</si>
  <si>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</si>
  <si>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</si>
  <si>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</si>
  <si>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</si>
  <si>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</si>
  <si>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</si>
  <si>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</si>
  <si>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</si>
  <si>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</si>
  <si>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</si>
  <si>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</si>
  <si>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</si>
  <si>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</si>
  <si>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</si>
  <si>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</si>
  <si>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</si>
  <si>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</si>
  <si>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</si>
  <si>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</si>
  <si>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</si>
  <si>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</si>
  <si>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</si>
  <si>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</si>
  <si>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</si>
  <si>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</si>
  <si>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</si>
  <si>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</si>
  <si>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</si>
  <si>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</si>
  <si>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</si>
  <si>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</si>
  <si>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</si>
  <si>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</si>
  <si>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</si>
  <si>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</si>
  <si>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</si>
  <si>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</si>
  <si>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</si>
  <si>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</si>
  <si>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</si>
  <si>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</si>
  <si>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</si>
  <si>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</si>
  <si>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</si>
  <si>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</si>
  <si>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</si>
  <si>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</si>
  <si>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</si>
  <si>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</si>
  <si>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</si>
  <si>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</si>
  <si>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</si>
  <si>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</si>
  <si>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</si>
  <si>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</si>
  <si>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</si>
  <si>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</si>
  <si>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</si>
  <si>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</si>
  <si>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</si>
  <si>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</si>
  <si>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</si>
  <si>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</si>
  <si>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</si>
  <si>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</si>
  <si>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</si>
  <si>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</si>
  <si>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</si>
  <si>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</si>
  <si>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</si>
  <si>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</si>
  <si>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</si>
  <si>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</si>
  <si>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</si>
  <si>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</si>
  <si>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</si>
  <si>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</si>
  <si>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</si>
  <si>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</si>
  <si>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</si>
  <si>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</si>
  <si>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</si>
  <si>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</si>
  <si>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</si>
  <si>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</si>
  <si>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</si>
  <si>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</si>
  <si>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</si>
  <si>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</si>
  <si>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</si>
  <si>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</si>
  <si>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</si>
  <si>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</si>
  <si>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</si>
  <si>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</si>
  <si>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</si>
  <si>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</si>
  <si>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</si>
  <si>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</si>
  <si>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</si>
  <si>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</si>
  <si>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</si>
  <si>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</si>
  <si>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</si>
  <si>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</si>
  <si>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</si>
  <si>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</si>
  <si>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</si>
  <si>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</si>
  <si>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</si>
  <si>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</si>
  <si>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</si>
  <si>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</si>
  <si>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</si>
  <si>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</si>
  <si>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</si>
  <si>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</si>
  <si>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</si>
  <si>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</si>
  <si>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</si>
  <si>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</si>
  <si>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</si>
  <si>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</si>
  <si>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</si>
  <si>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</si>
  <si>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</si>
  <si>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</si>
  <si>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</si>
  <si>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</si>
  <si>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</si>
  <si>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</si>
  <si>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</si>
  <si>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</si>
  <si>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</si>
  <si>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</si>
  <si>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</si>
  <si>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</si>
  <si>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</si>
  <si>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</si>
  <si>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</si>
  <si>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</si>
  <si>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</si>
  <si>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</si>
  <si>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</si>
  <si>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</si>
  <si>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</si>
  <si>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</si>
  <si>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</si>
  <si>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</si>
  <si>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</si>
  <si>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</si>
  <si>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</si>
  <si>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</si>
  <si>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</si>
  <si>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</si>
  <si>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</si>
  <si>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</si>
  <si>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</si>
  <si>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</si>
  <si>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</si>
  <si>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</si>
  <si>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</si>
  <si>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</si>
  <si>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</si>
  <si>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</si>
  <si>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</si>
  <si>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</si>
  <si>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</si>
  <si>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</si>
  <si>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</si>
  <si>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</si>
  <si>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</si>
  <si>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</si>
  <si>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</si>
  <si>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</si>
  <si>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</si>
  <si>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</si>
  <si>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</si>
  <si>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</si>
  <si>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</si>
  <si>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</si>
  <si>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</si>
  <si>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</si>
  <si>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</si>
  <si>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</si>
  <si>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</si>
  <si>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</si>
  <si>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</si>
  <si>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</si>
  <si>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</si>
  <si>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</si>
  <si>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</si>
  <si>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</si>
  <si>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</si>
  <si>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</si>
  <si>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</si>
  <si>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</si>
  <si>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</si>
  <si>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</si>
  <si>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</si>
  <si>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</si>
  <si>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</si>
  <si>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</si>
  <si>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</si>
  <si>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</si>
  <si>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</si>
  <si>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</si>
  <si>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</si>
  <si>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</si>
  <si>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</si>
  <si>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</si>
  <si>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</si>
  <si>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</si>
  <si>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</si>
  <si>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</si>
  <si>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</si>
  <si>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</si>
  <si>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</si>
  <si>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</si>
  <si>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</si>
  <si>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</si>
  <si>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</si>
  <si>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</si>
  <si>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</si>
  <si>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</si>
  <si>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</si>
  <si>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</si>
  <si>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</si>
  <si>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</si>
  <si>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</si>
  <si>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</si>
  <si>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</si>
  <si>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</si>
  <si>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</si>
  <si>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</si>
  <si>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</si>
  <si>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</si>
  <si>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</si>
  <si>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</si>
  <si>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</si>
  <si>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</si>
  <si>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</si>
  <si>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</si>
  <si>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</si>
  <si>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</si>
  <si>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</si>
  <si>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</si>
  <si>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</si>
  <si>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</si>
  <si>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</si>
  <si>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</si>
  <si>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</si>
  <si>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</si>
  <si>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</si>
  <si>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</si>
  <si>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</si>
  <si>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</si>
  <si>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</si>
  <si>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</si>
  <si>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</si>
  <si>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</si>
  <si>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</si>
  <si>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</si>
  <si>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</si>
  <si>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</si>
  <si>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</si>
  <si>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</si>
  <si>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</si>
  <si>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</si>
  <si>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</si>
  <si>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</si>
  <si>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</si>
  <si>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</si>
  <si>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</si>
  <si>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</si>
  <si>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</si>
  <si>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</si>
  <si>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</si>
  <si>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</si>
  <si>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</si>
  <si>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</si>
  <si>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</si>
  <si>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</si>
  <si>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</si>
  <si>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</si>
  <si>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</si>
  <si>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</si>
  <si>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</si>
  <si>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</si>
  <si>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</si>
  <si>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</si>
  <si>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</si>
  <si>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</si>
  <si>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</si>
  <si>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</si>
  <si>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</si>
  <si>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</si>
  <si>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</si>
  <si>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</si>
  <si>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</si>
  <si>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</si>
  <si>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</si>
  <si>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</si>
  <si>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</si>
  <si>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</si>
  <si>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</si>
  <si>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</si>
  <si>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</si>
  <si>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</si>
  <si>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</si>
  <si>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</si>
  <si>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</si>
  <si>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</si>
  <si>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</si>
  <si>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</si>
  <si>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</si>
  <si>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</si>
  <si>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</si>
  <si>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</si>
  <si>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</si>
  <si>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</si>
  <si>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</si>
  <si>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</si>
  <si>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</si>
  <si>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</si>
  <si>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</si>
  <si>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</si>
  <si>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</si>
  <si>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</si>
  <si>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</si>
  <si>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</si>
  <si>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</si>
  <si>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</si>
  <si>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</si>
  <si>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</si>
  <si>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</si>
  <si>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</si>
  <si>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</si>
  <si>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</si>
  <si>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</si>
  <si>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</si>
  <si>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</si>
  <si>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</si>
  <si>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</si>
  <si>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</si>
  <si>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</si>
  <si>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</si>
  <si>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</si>
  <si>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</si>
  <si>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</si>
  <si>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</si>
  <si>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</si>
  <si>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</si>
  <si>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</si>
  <si>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</si>
  <si>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</si>
  <si>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</si>
  <si>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</si>
  <si>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</si>
  <si>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</si>
  <si>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</si>
  <si>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</si>
  <si>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</si>
  <si>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</si>
  <si>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</si>
  <si>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</si>
  <si>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</si>
  <si>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</si>
  <si>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</si>
  <si>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</si>
  <si>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</si>
  <si>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</si>
  <si>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</si>
  <si>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</si>
  <si>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</si>
  <si>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</si>
  <si>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</si>
  <si>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</si>
  <si>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</si>
  <si>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</si>
  <si>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</si>
  <si>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</si>
  <si>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</si>
  <si>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</si>
  <si>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</si>
  <si>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</si>
  <si>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</si>
  <si>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</si>
  <si>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</si>
  <si>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</si>
  <si>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</si>
  <si>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</si>
  <si>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</si>
  <si>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</si>
  <si>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</si>
  <si>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</si>
  <si>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</si>
  <si>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</si>
  <si>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</si>
  <si>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</si>
  <si>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</si>
  <si>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</si>
  <si>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</si>
  <si>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</si>
  <si>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</si>
  <si>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</si>
  <si>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</si>
  <si>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</si>
  <si>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</si>
  <si>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</si>
  <si>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</si>
  <si>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</si>
  <si>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</si>
  <si>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</si>
  <si>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</si>
  <si>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</si>
  <si>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</si>
  <si>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</si>
  <si>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</si>
  <si>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</si>
  <si>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</si>
  <si>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</si>
  <si>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</si>
  <si>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</si>
  <si>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</si>
  <si>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</si>
  <si>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</si>
  <si>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</si>
  <si>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</si>
  <si>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</si>
  <si>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</si>
  <si>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</si>
  <si>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</si>
  <si>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</si>
  <si>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</si>
  <si>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</si>
  <si>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</si>
  <si>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</si>
  <si>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</si>
  <si>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</si>
  <si>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</si>
  <si>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</si>
  <si>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</si>
  <si>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</si>
  <si>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</si>
  <si>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</si>
  <si>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</si>
  <si>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</si>
  <si>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</si>
  <si>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</si>
  <si>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</si>
  <si>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</si>
  <si>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</si>
  <si>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</si>
  <si>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</si>
  <si>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</si>
  <si>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</si>
  <si>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</si>
  <si>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</si>
  <si>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</si>
  <si>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</si>
  <si>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</si>
  <si>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</si>
  <si>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</si>
  <si>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</si>
  <si>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</si>
  <si>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</si>
  <si>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</si>
  <si>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</si>
  <si>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</si>
  <si>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</si>
  <si>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</si>
  <si>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</si>
  <si>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</si>
  <si>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</si>
  <si>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</si>
  <si>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</si>
  <si>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</si>
  <si>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</si>
  <si>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</si>
  <si>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</si>
  <si>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</si>
  <si>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</si>
  <si>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</si>
  <si>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</si>
  <si>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</si>
  <si>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</si>
  <si>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</si>
  <si>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</si>
  <si>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</si>
  <si>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</si>
  <si>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</si>
  <si>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</si>
  <si>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</si>
  <si>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</si>
  <si>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</si>
  <si>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</si>
  <si>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</si>
  <si>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</si>
  <si>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</si>
  <si>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</si>
  <si>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</si>
  <si>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</si>
  <si>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</si>
  <si>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</si>
  <si>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</si>
  <si>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</si>
  <si>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</si>
  <si>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</si>
  <si>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</si>
  <si>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</si>
  <si>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</si>
  <si>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</si>
  <si>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</si>
  <si>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</si>
  <si>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</si>
  <si>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</si>
  <si>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</si>
  <si>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</si>
  <si>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</si>
  <si>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</si>
  <si>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</si>
  <si>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</si>
  <si>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</si>
  <si>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</si>
  <si>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</si>
  <si>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</si>
  <si>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</si>
  <si>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</si>
  <si>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</si>
  <si>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</si>
  <si>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</si>
  <si>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</si>
  <si>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</si>
  <si>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</si>
  <si>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</si>
  <si>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</si>
  <si>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</si>
  <si>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</si>
  <si>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</si>
  <si>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</si>
  <si>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</si>
  <si>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</si>
  <si>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</si>
  <si>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</si>
  <si>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</si>
  <si>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</si>
  <si>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</si>
  <si>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</si>
  <si>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</si>
  <si>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</si>
  <si>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</si>
  <si>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</si>
  <si>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</si>
  <si>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</si>
  <si>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</si>
  <si>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</si>
  <si>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</si>
  <si>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</si>
  <si>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</si>
  <si>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</si>
  <si>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</si>
  <si>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</si>
  <si>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</si>
  <si>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</si>
  <si>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</si>
  <si>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</si>
  <si>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</si>
  <si>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</si>
  <si>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</si>
  <si>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</si>
  <si>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</si>
  <si>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</si>
  <si>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</si>
  <si>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</si>
  <si>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</si>
  <si>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</si>
  <si>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</si>
  <si>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</si>
  <si>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</si>
  <si>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</si>
  <si>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</si>
  <si>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</si>
  <si>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</si>
  <si>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</si>
  <si>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</si>
  <si>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</si>
  <si>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</si>
  <si>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</si>
  <si>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</si>
  <si>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</si>
  <si>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</si>
  <si>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</si>
  <si>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</si>
  <si>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</si>
  <si>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</si>
  <si>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</si>
  <si>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</si>
  <si>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</si>
  <si>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</si>
  <si>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</si>
  <si>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</si>
  <si>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</si>
  <si>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</si>
  <si>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</si>
  <si>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</si>
  <si>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</si>
  <si>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</si>
  <si>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</si>
  <si>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</si>
  <si>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</si>
  <si>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</si>
  <si>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</si>
  <si>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</si>
  <si>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</si>
  <si>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</si>
  <si>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</si>
  <si>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</si>
  <si>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</si>
  <si>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</si>
  <si>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</si>
  <si>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</si>
  <si>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</si>
  <si>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</si>
  <si>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</si>
  <si>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</si>
  <si>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</si>
  <si>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</si>
  <si>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</si>
  <si>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</si>
  <si>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</si>
  <si>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</si>
  <si>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</si>
  <si>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</si>
  <si>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</si>
  <si>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</si>
  <si>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</si>
  <si>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</si>
  <si>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</si>
  <si>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</si>
  <si>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</si>
  <si>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</si>
  <si>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</si>
  <si>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</si>
  <si>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</si>
  <si>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</si>
  <si>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</si>
  <si>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</si>
  <si>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</si>
  <si>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</si>
  <si>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</si>
  <si>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</si>
  <si>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</si>
  <si>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</si>
  <si>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</si>
  <si>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</si>
  <si>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</si>
  <si>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</si>
  <si>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</si>
  <si>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</si>
  <si>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</si>
  <si>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</si>
  <si>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</si>
  <si>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</si>
  <si>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</si>
  <si>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</si>
  <si>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</si>
  <si>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</si>
  <si>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</si>
  <si>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</si>
  <si>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</si>
  <si>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</si>
  <si>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</si>
  <si>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</si>
  <si>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</si>
  <si>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</si>
  <si>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</si>
  <si>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</si>
  <si>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</si>
  <si>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</si>
  <si>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</si>
  <si>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</si>
  <si>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</si>
  <si>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</si>
  <si>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</si>
  <si>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</si>
  <si>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</si>
  <si>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</si>
  <si>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</si>
  <si>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</si>
  <si>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</si>
  <si>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</si>
  <si>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</si>
  <si>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</si>
  <si>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</si>
  <si>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</si>
  <si>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</si>
  <si>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</si>
  <si>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</si>
  <si>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</si>
  <si>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</si>
  <si>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</si>
  <si>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</si>
  <si>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</si>
  <si>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</si>
  <si>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</si>
  <si>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</si>
  <si>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</si>
  <si>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</si>
  <si>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</si>
  <si>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</si>
  <si>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</si>
  <si>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</si>
  <si>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</si>
  <si>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</si>
  <si>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</si>
  <si>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</si>
  <si>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</si>
  <si>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</si>
  <si>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</si>
  <si>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</si>
  <si>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</si>
  <si>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</si>
  <si>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</si>
  <si>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</si>
  <si>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</si>
  <si>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</si>
  <si>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</si>
  <si>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</si>
  <si>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</si>
  <si>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</si>
  <si>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</si>
  <si>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</si>
  <si>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</si>
  <si>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</si>
  <si>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</si>
  <si>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</si>
  <si>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</si>
  <si>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</si>
  <si>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</si>
  <si>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</si>
  <si>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</si>
  <si>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</si>
  <si>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</si>
  <si>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</si>
  <si>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</si>
  <si>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</si>
  <si>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</si>
  <si>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</si>
  <si>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</si>
  <si>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</si>
  <si>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</si>
  <si>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</si>
  <si>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</si>
  <si>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</si>
  <si>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</si>
  <si>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</si>
  <si>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</si>
  <si>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</si>
  <si>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</si>
  <si>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</si>
  <si>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</si>
  <si>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</si>
  <si>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</si>
  <si>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</si>
  <si>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</si>
  <si>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</si>
  <si>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</si>
  <si>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</si>
  <si>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</si>
  <si>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</si>
  <si>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</si>
  <si>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</si>
  <si>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</si>
  <si>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</si>
  <si>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</si>
  <si>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</si>
  <si>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</si>
  <si>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</si>
  <si>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</si>
  <si>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</si>
  <si>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</si>
  <si>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</si>
  <si>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</si>
  <si>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</si>
  <si>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</si>
  <si>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</si>
  <si>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</si>
  <si>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</si>
  <si>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</si>
  <si>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</si>
  <si>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</si>
  <si>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</si>
  <si>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</si>
  <si>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</si>
  <si>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</si>
  <si>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</si>
  <si>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</si>
  <si>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</si>
  <si>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</si>
  <si>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</si>
  <si>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</si>
  <si>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</si>
  <si>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</si>
  <si>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</si>
  <si>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</si>
  <si>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</si>
  <si>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</si>
  <si>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</si>
  <si>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</si>
  <si>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</si>
  <si>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</si>
  <si>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</si>
  <si>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</si>
  <si>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</si>
  <si>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</si>
  <si>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</si>
  <si>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</si>
  <si>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</si>
  <si>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</si>
  <si>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</si>
  <si>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</si>
  <si>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</si>
  <si>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</si>
  <si>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</si>
  <si>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</si>
  <si>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</si>
  <si>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</si>
  <si>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</si>
  <si>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</si>
  <si>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</si>
  <si>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</si>
  <si>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</si>
  <si>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</si>
  <si>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</si>
  <si>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</si>
  <si>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</si>
  <si>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</si>
  <si>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</si>
  <si>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</si>
  <si>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</si>
  <si>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</si>
  <si>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</si>
  <si>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</si>
  <si>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</si>
  <si>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</si>
  <si>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</si>
  <si>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</si>
  <si>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</si>
  <si>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</si>
  <si>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</si>
  <si>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</si>
  <si>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</si>
  <si>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</si>
  <si>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</si>
  <si>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</si>
  <si>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</si>
  <si>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</si>
  <si>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</si>
  <si>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</si>
  <si>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</si>
  <si>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</si>
  <si>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</si>
  <si>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</si>
  <si>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</si>
  <si>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</si>
  <si>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</si>
  <si>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</si>
  <si>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</si>
  <si>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</si>
  <si>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</si>
  <si>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</si>
  <si>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</si>
  <si>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</si>
  <si>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</si>
  <si>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</si>
  <si>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</si>
  <si>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</si>
  <si>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</si>
  <si>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</si>
  <si>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</si>
  <si>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</si>
  <si>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</si>
  <si>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</si>
  <si>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</si>
  <si>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</si>
  <si>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</si>
  <si>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</si>
  <si>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</si>
  <si>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</si>
  <si>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</si>
  <si>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</si>
  <si>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</si>
  <si>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</si>
  <si>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</si>
  <si>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</si>
  <si>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</si>
  <si>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</si>
  <si>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</si>
  <si>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</si>
  <si>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</si>
  <si>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</si>
  <si>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</si>
  <si>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</si>
  <si>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</si>
  <si>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</si>
  <si>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</si>
  <si>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</si>
  <si>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</si>
  <si>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</si>
  <si>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</si>
  <si>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</si>
  <si>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</si>
  <si>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</si>
  <si>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</si>
  <si>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</si>
  <si>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</si>
  <si>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</si>
  <si>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</si>
  <si>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</si>
  <si>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</si>
  <si>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</si>
  <si>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</si>
  <si>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</si>
  <si>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</si>
  <si>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</si>
  <si>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</si>
  <si>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</si>
  <si>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</si>
  <si>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</si>
  <si>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</si>
  <si>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</si>
  <si>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</si>
  <si>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</si>
  <si>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</si>
  <si>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</si>
  <si>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</si>
  <si>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</si>
  <si>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</si>
  <si>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</si>
  <si>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</si>
  <si>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</si>
  <si>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</si>
  <si>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</si>
  <si>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</si>
  <si>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</si>
  <si>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</si>
  <si>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</si>
  <si>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</si>
  <si>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</si>
  <si>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</si>
  <si>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</si>
  <si>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</si>
  <si>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</si>
  <si>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</si>
  <si>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</si>
  <si>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</si>
  <si>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</si>
  <si>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</si>
  <si>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</si>
  <si>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</si>
  <si>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</si>
  <si>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</si>
  <si>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</si>
  <si>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</si>
  <si>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</si>
  <si>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</si>
  <si>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</si>
  <si>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</si>
  <si>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</si>
  <si>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</si>
  <si>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</si>
  <si>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</si>
  <si>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</si>
  <si>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</si>
  <si>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</si>
  <si>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</si>
  <si>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</si>
  <si>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</si>
  <si>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</si>
  <si>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</si>
  <si>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</si>
  <si>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</si>
  <si>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</si>
  <si>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</si>
  <si>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</si>
  <si>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</si>
  <si>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</si>
  <si>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</si>
  <si>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</si>
  <si>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</si>
  <si>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</si>
  <si>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</si>
  <si>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</si>
  <si>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</si>
  <si>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</si>
  <si>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</si>
  <si>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</si>
  <si>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</si>
  <si>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</si>
  <si>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</si>
  <si>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</si>
  <si>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</si>
  <si>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</si>
  <si>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</si>
  <si>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</si>
  <si>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</si>
  <si>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</si>
  <si>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</si>
  <si>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</si>
  <si>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</si>
  <si>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</si>
  <si>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</si>
  <si>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</si>
  <si>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</si>
  <si>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</si>
  <si>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</si>
  <si>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</si>
  <si>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</si>
  <si>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</si>
  <si>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</si>
  <si>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</si>
  <si>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</si>
  <si>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</si>
  <si>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</si>
  <si>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</si>
  <si>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</si>
  <si>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</si>
  <si>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</si>
  <si>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</si>
  <si>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</si>
  <si>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</si>
  <si>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</si>
  <si>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</si>
  <si>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</si>
  <si>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</si>
  <si>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</si>
  <si>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</si>
  <si>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</si>
  <si>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</si>
  <si>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</si>
  <si>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</si>
  <si>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</si>
  <si>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</si>
  <si>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</si>
  <si>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</si>
  <si>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</si>
  <si>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</si>
  <si>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</si>
  <si>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</si>
  <si>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</si>
  <si>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</si>
  <si>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</si>
  <si>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</si>
  <si>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</si>
  <si>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</si>
  <si>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</si>
  <si>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</si>
  <si>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</si>
  <si>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</si>
  <si>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</si>
  <si>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</si>
  <si>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</si>
  <si>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</si>
  <si>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</si>
  <si>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</si>
  <si>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</si>
  <si>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</si>
  <si>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</si>
  <si>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</si>
  <si>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</si>
  <si>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</si>
  <si>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</si>
  <si>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</si>
  <si>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</si>
  <si>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</si>
  <si>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</si>
  <si>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</si>
  <si>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</si>
  <si>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</si>
  <si>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</si>
  <si>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</si>
  <si>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</si>
  <si>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</si>
  <si>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</si>
  <si>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</si>
  <si>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</si>
  <si>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</si>
  <si>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</si>
  <si>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</si>
  <si>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</si>
  <si>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</si>
  <si>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</si>
  <si>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</si>
  <si>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</si>
  <si>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</si>
  <si>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</si>
  <si>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</si>
  <si>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</si>
  <si>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</si>
  <si>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</si>
  <si>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</si>
  <si>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</si>
  <si>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</si>
  <si>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</si>
  <si>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</si>
  <si>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</si>
  <si>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</si>
  <si>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</si>
  <si>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</si>
  <si>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</si>
  <si>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</si>
  <si>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</si>
  <si>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</si>
  <si>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</si>
  <si>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</si>
  <si>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</si>
  <si>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</si>
  <si>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</si>
  <si>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</si>
  <si>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</si>
  <si>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</si>
  <si>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</si>
  <si>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</si>
  <si>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</si>
  <si>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</si>
  <si>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</si>
  <si>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</si>
  <si>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</si>
  <si>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</si>
  <si>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</si>
  <si>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</si>
  <si>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</si>
  <si>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</si>
  <si>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</si>
  <si>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</si>
  <si>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</si>
  <si>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</si>
  <si>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</si>
  <si>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</si>
  <si>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</si>
  <si>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</si>
  <si>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</si>
  <si>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</si>
  <si>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</si>
  <si>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</si>
  <si>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</si>
  <si>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</si>
  <si>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</si>
  <si>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</si>
  <si>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</si>
  <si>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</si>
  <si>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</si>
  <si>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</si>
  <si>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</si>
  <si>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</si>
  <si>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</si>
  <si>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</si>
  <si>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</si>
  <si>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</si>
  <si>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</si>
  <si>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</si>
  <si>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</si>
  <si>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</si>
  <si>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</si>
  <si>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</si>
  <si>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</si>
  <si>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</si>
  <si>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</si>
  <si>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</si>
  <si>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</si>
  <si>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</si>
  <si>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</si>
  <si>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</si>
  <si>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</si>
  <si>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</si>
  <si>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</si>
  <si>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</si>
  <si>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</si>
  <si>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</si>
  <si>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</si>
  <si>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</si>
  <si>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</si>
  <si>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</si>
  <si>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</si>
  <si>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</si>
  <si>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</si>
  <si>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</si>
  <si>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</si>
  <si>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</si>
  <si>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</si>
  <si>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</si>
  <si>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</si>
  <si>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</si>
  <si>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</si>
  <si>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</si>
  <si>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</si>
  <si>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</si>
  <si>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</si>
  <si>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</si>
  <si>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</si>
  <si>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</si>
  <si>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</si>
  <si>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</si>
  <si>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</si>
  <si>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</si>
  <si>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</si>
  <si>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</si>
  <si>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</si>
  <si>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</si>
  <si>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</si>
  <si>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</si>
  <si>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</si>
  <si>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</si>
  <si>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</si>
  <si>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</si>
  <si>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</si>
  <si>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</si>
  <si>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</si>
  <si>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</si>
  <si>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</si>
  <si>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</si>
  <si>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</si>
  <si>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</si>
  <si>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</si>
  <si>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</si>
  <si>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</si>
  <si>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</si>
  <si>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</si>
  <si>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</si>
  <si>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</si>
  <si>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</si>
  <si>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</si>
  <si>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</si>
  <si>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</si>
  <si>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</si>
  <si>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</si>
  <si>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</si>
  <si>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</si>
  <si>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</si>
  <si>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</si>
  <si>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</si>
  <si>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</si>
  <si>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</si>
  <si>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</si>
  <si>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</si>
  <si>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</si>
  <si>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</si>
  <si>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</si>
  <si>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</si>
  <si>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</si>
  <si>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</si>
  <si>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</si>
  <si>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</si>
  <si>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</si>
  <si>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</si>
  <si>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</si>
  <si>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</si>
  <si>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</si>
  <si>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</si>
  <si>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</si>
  <si>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</si>
  <si>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</si>
  <si>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</si>
  <si>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</si>
  <si>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</si>
  <si>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</si>
  <si>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</si>
  <si>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</si>
  <si>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</si>
  <si>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</si>
  <si>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</si>
  <si>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</si>
  <si>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</si>
  <si>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</si>
  <si>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</si>
  <si>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</si>
  <si>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</si>
  <si>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</si>
  <si>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</si>
  <si>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</si>
  <si>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</si>
  <si>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</si>
  <si>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</si>
  <si>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</si>
  <si>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</si>
  <si>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</si>
  <si>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</si>
  <si>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</si>
  <si>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</si>
  <si>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</si>
  <si>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</si>
  <si>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</si>
  <si>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</si>
  <si>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</si>
  <si>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</si>
  <si>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</si>
  <si>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</si>
  <si>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</si>
  <si>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</si>
  <si>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</si>
  <si>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</si>
  <si>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</si>
  <si>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</si>
  <si>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</si>
  <si>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</si>
  <si>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</si>
  <si>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</si>
  <si>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</si>
  <si>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</si>
  <si>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</si>
  <si>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</si>
  <si>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</si>
  <si>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</si>
  <si>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</si>
  <si>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</si>
  <si>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</si>
  <si>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</si>
  <si>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</si>
  <si>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</si>
  <si>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</si>
  <si>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</si>
  <si>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</si>
  <si>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</si>
  <si>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</si>
  <si>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</si>
  <si>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</si>
  <si>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</si>
  <si>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</si>
  <si>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</si>
  <si>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</si>
  <si>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</si>
  <si>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</si>
  <si>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</si>
  <si>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</si>
  <si>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</si>
  <si>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</si>
  <si>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</si>
  <si>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</si>
  <si>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</si>
  <si>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</si>
  <si>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</si>
  <si>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</si>
  <si>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</si>
  <si>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</si>
  <si>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</si>
  <si>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</si>
  <si>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</si>
  <si>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</si>
  <si>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</si>
  <si>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</si>
  <si>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</si>
  <si>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</si>
  <si>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</si>
  <si>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</si>
  <si>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</si>
  <si>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</si>
  <si>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</si>
  <si>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</si>
  <si>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</si>
  <si>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</si>
  <si>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</si>
  <si>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</si>
  <si>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</si>
  <si>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</si>
  <si>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</si>
  <si>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</si>
  <si>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</si>
  <si>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</si>
  <si>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</si>
  <si>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</si>
  <si>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</si>
  <si>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</si>
  <si>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</si>
  <si>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</si>
  <si>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</si>
  <si>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</si>
  <si>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</si>
  <si>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</si>
  <si>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</si>
  <si>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</si>
  <si>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</si>
  <si>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</si>
  <si>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</si>
  <si>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</si>
  <si>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</si>
  <si>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</si>
  <si>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</si>
  <si>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</si>
  <si>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</si>
  <si>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</si>
  <si>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</si>
  <si>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</si>
  <si>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</si>
  <si>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</si>
  <si>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</si>
  <si>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</si>
  <si>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</si>
  <si>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</si>
  <si>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</si>
  <si>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</si>
  <si>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</si>
  <si>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</si>
  <si>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</si>
  <si>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</si>
  <si>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</si>
  <si>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</si>
  <si>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</si>
  <si>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</si>
  <si>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</si>
  <si>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</si>
  <si>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</si>
  <si>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</si>
  <si>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</si>
  <si>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</si>
  <si>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</si>
  <si>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</si>
  <si>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</si>
  <si>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</si>
  <si>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</si>
  <si>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</si>
  <si>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</si>
  <si>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</si>
  <si>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</si>
  <si>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</si>
  <si>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</si>
  <si>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</si>
  <si>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</si>
  <si>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</si>
  <si>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</si>
  <si>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</si>
  <si>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</si>
  <si>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</si>
  <si>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</si>
  <si>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</si>
  <si>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</si>
  <si>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</si>
  <si>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</si>
  <si>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</si>
  <si>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</si>
  <si>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</si>
  <si>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</si>
  <si>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</si>
  <si>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</si>
  <si>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</si>
  <si>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</si>
  <si>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</si>
  <si>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</si>
  <si>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</si>
  <si>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</si>
  <si>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</si>
  <si>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</si>
  <si>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</si>
  <si>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</si>
  <si>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</si>
  <si>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</si>
  <si>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</si>
  <si>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</si>
  <si>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</si>
  <si>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</si>
  <si>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</si>
  <si>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</si>
  <si>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</si>
  <si>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</si>
  <si>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</si>
  <si>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</si>
  <si>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</si>
  <si>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</si>
  <si>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</si>
  <si>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</si>
  <si>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</si>
  <si>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</si>
  <si>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</si>
  <si>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</si>
  <si>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</si>
  <si>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</si>
  <si>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</si>
  <si>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</si>
  <si>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</si>
  <si>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</si>
  <si>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</si>
  <si>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</si>
  <si>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</si>
  <si>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</si>
  <si>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</si>
  <si>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</si>
  <si>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</si>
  <si>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</si>
  <si>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</si>
  <si>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</si>
  <si>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</si>
  <si>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</si>
  <si>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</si>
  <si>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</si>
  <si>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</si>
  <si>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</si>
  <si>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</si>
  <si>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</si>
  <si>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</si>
  <si>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</si>
  <si>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</si>
  <si>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</si>
  <si>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</si>
  <si>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</si>
  <si>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</si>
  <si>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</si>
  <si>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</si>
  <si>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</si>
  <si>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</si>
  <si>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</si>
  <si>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</si>
  <si>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</si>
  <si>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</si>
  <si>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</si>
  <si>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</si>
  <si>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</si>
  <si>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</si>
  <si>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</si>
  <si>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</si>
  <si>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</si>
  <si>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</si>
  <si>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</si>
  <si>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</si>
  <si>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</si>
  <si>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</si>
  <si>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</si>
  <si>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</si>
  <si>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</si>
  <si>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</si>
  <si>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</si>
  <si>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</si>
  <si>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</si>
  <si>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</si>
  <si>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</si>
  <si>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</si>
  <si>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</si>
  <si>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</si>
  <si>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</si>
  <si>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</si>
  <si>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</si>
  <si>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</si>
  <si>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</si>
  <si>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</si>
  <si>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</si>
  <si>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</si>
  <si>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</si>
  <si>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</si>
  <si>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</si>
  <si>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</si>
  <si>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</si>
  <si>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</si>
  <si>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</si>
  <si>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</si>
  <si>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</si>
  <si>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</si>
  <si>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</si>
  <si>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</si>
  <si>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</si>
  <si>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</si>
  <si>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</si>
  <si>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</si>
  <si>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</si>
  <si>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</si>
  <si>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</si>
  <si>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</si>
  <si>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</si>
  <si>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</si>
  <si>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</si>
  <si>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</si>
  <si>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</si>
  <si>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</si>
  <si>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</si>
  <si>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</si>
  <si>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</si>
  <si>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</si>
  <si>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</si>
  <si>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</si>
  <si>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</si>
  <si>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</si>
  <si>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</si>
  <si>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</si>
  <si>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</si>
  <si>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</si>
  <si>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</si>
  <si>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</si>
  <si>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</si>
  <si>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</si>
  <si>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</si>
  <si>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</si>
  <si>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</si>
  <si>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</si>
  <si>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</si>
  <si>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</si>
  <si>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</si>
  <si>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</si>
  <si>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</si>
  <si>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</si>
  <si>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</si>
  <si>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</si>
  <si>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</si>
  <si>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</si>
  <si>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</si>
  <si>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</si>
  <si>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</si>
  <si>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</si>
  <si>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</si>
  <si>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</si>
  <si>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</si>
  <si>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</si>
  <si>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</si>
  <si>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</si>
  <si>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</si>
  <si>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</si>
  <si>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</si>
  <si>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</si>
  <si>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</si>
  <si>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</si>
  <si>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</si>
  <si>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</si>
  <si>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</si>
  <si>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</si>
  <si>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</si>
  <si>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</si>
  <si>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</si>
  <si>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</si>
  <si>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</si>
  <si>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</si>
  <si>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</si>
  <si>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</si>
  <si>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</si>
  <si>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</si>
  <si>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</si>
  <si>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</si>
  <si>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</si>
  <si>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</si>
  <si>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</si>
  <si>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</si>
  <si>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</si>
  <si>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</si>
  <si>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</si>
  <si>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</si>
  <si>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</si>
  <si>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</si>
  <si>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</si>
  <si>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</si>
  <si>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</si>
  <si>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</si>
  <si>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</si>
  <si>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</si>
  <si>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</si>
  <si>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</si>
  <si>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</si>
  <si>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</si>
  <si>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</si>
  <si>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</si>
  <si>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</si>
  <si>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</si>
  <si>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</si>
  <si>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</si>
  <si>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</si>
  <si>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</si>
  <si>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</si>
  <si>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</si>
  <si>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</si>
  <si>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</si>
  <si>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</si>
  <si>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</si>
  <si>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</si>
  <si>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</si>
  <si>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</si>
  <si>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</si>
  <si>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</si>
  <si>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</si>
  <si>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</si>
  <si>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</si>
  <si>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</si>
  <si>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</si>
  <si>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</si>
  <si>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</si>
  <si>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</si>
  <si>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</si>
  <si>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</si>
  <si>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</si>
  <si>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</si>
  <si>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</si>
  <si>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</si>
  <si>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</si>
  <si>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</si>
  <si>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</si>
  <si>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</si>
  <si>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</si>
  <si>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</si>
  <si>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</si>
  <si>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</si>
  <si>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</si>
  <si>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</si>
  <si>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</si>
  <si>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</si>
  <si>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</si>
  <si>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</si>
  <si>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</si>
  <si>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</si>
  <si>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</si>
  <si>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</si>
  <si>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</si>
  <si>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</si>
  <si>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</si>
  <si>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</si>
  <si>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</si>
  <si>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</si>
  <si>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</si>
  <si>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</si>
  <si>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</si>
  <si>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</si>
  <si>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</si>
  <si>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</si>
  <si>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</si>
  <si>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</si>
  <si>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</si>
  <si>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</si>
  <si>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</si>
  <si>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</si>
  <si>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</si>
  <si>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</si>
  <si>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</si>
  <si>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</si>
  <si>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</si>
  <si>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</si>
  <si>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</si>
  <si>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</si>
  <si>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</si>
  <si>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</si>
  <si>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</si>
  <si>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</si>
  <si>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</si>
  <si>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</si>
  <si>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</si>
  <si>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</si>
  <si>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</si>
  <si>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</si>
  <si>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</si>
  <si>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</si>
  <si>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</si>
  <si>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</si>
  <si>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</si>
  <si>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</si>
  <si>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</si>
  <si>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</si>
  <si>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</si>
  <si>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</si>
  <si>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</si>
  <si>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</si>
  <si>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</si>
  <si>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</si>
  <si>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</si>
  <si>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</si>
  <si>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</si>
  <si>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</si>
  <si>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</si>
  <si>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</si>
  <si>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</si>
  <si>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</si>
  <si>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</si>
  <si>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</si>
  <si>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</si>
  <si>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</si>
  <si>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</si>
  <si>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</si>
  <si>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</si>
  <si>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</si>
  <si>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</si>
  <si>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</si>
  <si>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</si>
  <si>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</si>
  <si>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</si>
  <si>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</si>
  <si>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</si>
  <si>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</si>
  <si>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</si>
  <si>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</si>
  <si>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</si>
  <si>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</si>
  <si>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</si>
  <si>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</si>
  <si>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</si>
  <si>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</si>
  <si>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</si>
  <si>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</si>
  <si>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</si>
  <si>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</si>
  <si>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</si>
  <si>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</si>
  <si>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</si>
  <si>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</si>
  <si>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</si>
  <si>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</si>
  <si>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</si>
  <si>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</si>
  <si>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</si>
  <si>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</si>
  <si>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</si>
  <si>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</si>
  <si>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</si>
  <si>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</si>
  <si>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</si>
  <si>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</si>
  <si>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</si>
  <si>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</si>
  <si>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</si>
  <si>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</si>
  <si>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</si>
  <si>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</si>
  <si>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</si>
  <si>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</si>
  <si>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</si>
  <si>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</si>
  <si>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</si>
  <si>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</si>
  <si>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</si>
  <si>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</si>
  <si>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</si>
  <si>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</si>
  <si>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</si>
  <si>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</si>
  <si>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</si>
  <si>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</si>
  <si>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</si>
  <si>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</si>
  <si>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</si>
  <si>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</si>
  <si>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</si>
  <si>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</si>
  <si>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</si>
  <si>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</si>
  <si>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</si>
  <si>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</si>
  <si>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</si>
  <si>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</si>
  <si>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</si>
  <si>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</si>
  <si>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</si>
  <si>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</si>
  <si>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</si>
  <si>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</si>
  <si>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</si>
  <si>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</si>
  <si>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</si>
  <si>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</si>
  <si>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</si>
  <si>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</si>
  <si>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</si>
  <si>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</si>
  <si>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</si>
  <si>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</si>
  <si>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</si>
  <si>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</si>
  <si>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</si>
  <si>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</si>
  <si>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</si>
  <si>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</si>
  <si>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</si>
  <si>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</si>
  <si>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</si>
  <si>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</si>
  <si>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</si>
  <si>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</si>
  <si>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</si>
  <si>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</si>
  <si>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</si>
  <si>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</si>
  <si>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</si>
  <si>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</si>
  <si>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</si>
  <si>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</si>
  <si>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</si>
  <si>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</si>
  <si>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</si>
  <si>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</si>
  <si>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</si>
  <si>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</si>
  <si>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</si>
  <si>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</si>
  <si>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</si>
  <si>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</si>
  <si>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</si>
  <si>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</si>
  <si>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</si>
  <si>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</si>
  <si>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</si>
  <si>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</si>
  <si>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</si>
  <si>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</si>
  <si>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</si>
  <si>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</si>
  <si>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</si>
  <si>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</si>
  <si>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</si>
  <si>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</si>
  <si>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</si>
  <si>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</si>
  <si>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</si>
  <si>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</si>
  <si>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</si>
  <si>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</si>
  <si>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</si>
  <si>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</si>
  <si>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</si>
  <si>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</si>
  <si>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</si>
  <si>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</si>
  <si>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</si>
  <si>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</si>
  <si>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</si>
  <si>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</si>
  <si>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</si>
  <si>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</si>
  <si>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</si>
  <si>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</si>
  <si>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</si>
  <si>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</si>
  <si>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</si>
  <si>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</si>
  <si>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</si>
  <si>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</si>
  <si>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</si>
  <si>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</si>
  <si>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</si>
  <si>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</si>
  <si>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</si>
  <si>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</si>
  <si>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</si>
  <si>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</si>
  <si>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</si>
  <si>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</si>
  <si>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</si>
  <si>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</si>
  <si>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</si>
  <si>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</si>
  <si>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</si>
  <si>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</si>
  <si>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</si>
  <si>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</si>
  <si>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</si>
  <si>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</si>
  <si>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</si>
  <si>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</si>
  <si>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</si>
  <si>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</si>
  <si>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</si>
  <si>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</si>
  <si>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</si>
  <si>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</si>
  <si>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</si>
  <si>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</si>
  <si>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</si>
  <si>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</si>
  <si>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</si>
  <si>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</si>
  <si>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</si>
  <si>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</si>
  <si>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</si>
  <si>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</si>
  <si>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</si>
  <si>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</si>
  <si>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</si>
  <si>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</si>
  <si>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</si>
  <si>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</si>
  <si>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</si>
  <si>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</si>
  <si>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</si>
  <si>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</si>
  <si>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</si>
  <si>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</si>
  <si>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</si>
  <si>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</si>
  <si>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</si>
  <si>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</si>
  <si>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</si>
  <si>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</si>
  <si>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</si>
  <si>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</si>
  <si>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</si>
  <si>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</si>
  <si>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</si>
  <si>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</si>
  <si>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</si>
  <si>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</si>
  <si>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</si>
  <si>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</si>
  <si>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</si>
  <si>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</si>
  <si>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</si>
  <si>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</si>
  <si>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</si>
  <si>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</si>
  <si>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</si>
  <si>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</si>
  <si>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</si>
  <si>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</si>
  <si>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</si>
  <si>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</si>
  <si>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</si>
  <si>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</si>
  <si>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</si>
  <si>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</si>
  <si>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</si>
  <si>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</si>
  <si>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</si>
  <si>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</si>
  <si>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</si>
  <si>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</si>
  <si>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</si>
  <si>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</si>
  <si>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</si>
  <si>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</si>
  <si>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</si>
  <si>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</si>
  <si>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</si>
  <si>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</si>
  <si>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</si>
  <si>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</si>
  <si>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</si>
  <si>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</si>
  <si>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</si>
  <si>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</si>
  <si>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</si>
  <si>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</si>
  <si>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</si>
  <si>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</si>
  <si>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</si>
  <si>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</si>
  <si>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</si>
  <si>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</si>
  <si>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</si>
  <si>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</si>
  <si>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</si>
  <si>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</si>
  <si>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</si>
  <si>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</si>
  <si>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</si>
  <si>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</si>
  <si>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</si>
  <si>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</si>
  <si>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</si>
  <si>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</si>
  <si>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</si>
  <si>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</si>
  <si>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</si>
  <si>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</si>
  <si>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</si>
  <si>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</si>
  <si>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</si>
  <si>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</si>
  <si>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</si>
  <si>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</si>
  <si>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</si>
  <si>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</si>
  <si>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</si>
  <si>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</si>
  <si>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</si>
  <si>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</si>
  <si>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</si>
  <si>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</si>
  <si>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</si>
  <si>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</si>
  <si>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</si>
  <si>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</si>
  <si>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</si>
  <si>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</si>
  <si>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</si>
  <si>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</si>
  <si>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</si>
  <si>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</si>
  <si>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</si>
  <si>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</si>
  <si>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</si>
  <si>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</si>
  <si>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</si>
  <si>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</si>
  <si>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</si>
  <si>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</si>
  <si>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</si>
  <si>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</si>
  <si>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</si>
  <si>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</si>
  <si>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</si>
  <si>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</si>
  <si>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</si>
  <si>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</si>
  <si>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</si>
  <si>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</si>
  <si>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</si>
  <si>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</si>
  <si>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</si>
  <si>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</si>
  <si>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</si>
  <si>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</si>
  <si>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</si>
  <si>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</si>
  <si>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</si>
  <si>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</si>
  <si>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</si>
  <si>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</si>
  <si>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</si>
  <si>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</si>
  <si>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</si>
  <si>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</si>
  <si>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</si>
  <si>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</si>
  <si>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</si>
  <si>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</si>
  <si>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</si>
  <si>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</si>
  <si>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</si>
  <si>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</si>
  <si>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</si>
  <si>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</si>
  <si>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</si>
  <si>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</si>
  <si>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</si>
  <si>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</si>
  <si>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</si>
  <si>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</si>
  <si>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</si>
  <si>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</si>
  <si>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</si>
  <si>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</si>
  <si>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</si>
  <si>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</si>
  <si>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</si>
  <si>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</si>
  <si>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</si>
  <si>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</si>
  <si>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</si>
  <si>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</si>
  <si>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</si>
  <si>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</si>
  <si>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</si>
  <si>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</si>
  <si>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</si>
  <si>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</si>
  <si>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</si>
  <si>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</si>
  <si>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</si>
  <si>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</si>
  <si>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</si>
  <si>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</si>
  <si>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</si>
  <si>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</si>
  <si>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</si>
  <si>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</si>
  <si>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</si>
  <si>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</si>
  <si>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</si>
  <si>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</si>
  <si>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</si>
  <si>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</si>
  <si>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</si>
  <si>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</si>
  <si>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</si>
  <si>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</si>
  <si>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</si>
  <si>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</si>
  <si>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</si>
  <si>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</si>
  <si>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</si>
  <si>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</si>
  <si>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</si>
  <si>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</si>
  <si>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</si>
  <si>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</si>
  <si>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</si>
  <si>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</si>
  <si>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</si>
  <si>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</si>
  <si>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</si>
  <si>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</si>
  <si>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</si>
  <si>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</si>
  <si>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</si>
  <si>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</si>
  <si>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</si>
  <si>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</si>
  <si>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</si>
  <si>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</si>
  <si>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</si>
  <si>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</si>
  <si>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</si>
  <si>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</si>
  <si>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</si>
  <si>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</si>
  <si>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</si>
  <si>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</si>
  <si>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</si>
  <si>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</si>
  <si>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</si>
  <si>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</si>
  <si>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</si>
  <si>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</si>
  <si>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</si>
  <si>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</si>
  <si>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</si>
  <si>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</si>
  <si>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</si>
  <si>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</si>
  <si>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</si>
  <si>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</si>
  <si>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</si>
  <si>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</si>
  <si>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</si>
  <si>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</si>
  <si>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</si>
  <si>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</si>
  <si>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</si>
  <si>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</si>
  <si>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</si>
  <si>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</si>
  <si>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</si>
  <si>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</si>
  <si>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</si>
  <si>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</si>
  <si>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</si>
  <si>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</si>
  <si>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</si>
  <si>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</si>
  <si>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</si>
  <si>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</si>
  <si>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</si>
  <si>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</si>
  <si>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</si>
  <si>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</si>
  <si>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</si>
  <si>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</si>
  <si>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</si>
  <si>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</si>
  <si>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</si>
  <si>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</si>
  <si>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</si>
  <si>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</si>
  <si>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</si>
  <si>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</si>
  <si>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</si>
  <si>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</si>
  <si>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</si>
  <si>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</si>
  <si>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</si>
  <si>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</si>
  <si>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</si>
  <si>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</si>
  <si>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</si>
  <si>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</si>
  <si>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</si>
  <si>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</si>
  <si>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</si>
  <si>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</si>
  <si>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</si>
  <si>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</si>
  <si>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</si>
  <si>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</si>
  <si>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</si>
  <si>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</si>
  <si>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</si>
  <si>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</si>
  <si>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</si>
  <si>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</si>
  <si>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</si>
  <si>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</si>
  <si>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</si>
  <si>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</si>
  <si>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</si>
  <si>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</si>
  <si>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</si>
  <si>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</si>
  <si>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</si>
  <si>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</si>
  <si>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</si>
  <si>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</si>
  <si>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</si>
  <si>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</si>
  <si>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</si>
  <si>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</si>
  <si>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</si>
  <si>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</si>
  <si>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</si>
  <si>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</si>
  <si>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</si>
  <si>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</si>
  <si>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</si>
  <si>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</si>
  <si>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</si>
  <si>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</si>
  <si>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</si>
  <si>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</si>
  <si>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</si>
  <si>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</si>
  <si>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</si>
  <si>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</si>
  <si>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</si>
  <si>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</si>
  <si>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</si>
  <si>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</si>
  <si>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</si>
  <si>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</si>
  <si>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</si>
  <si>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</si>
  <si>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</si>
  <si>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</si>
  <si>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</si>
  <si>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</si>
  <si>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</si>
  <si>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</si>
  <si>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</si>
  <si>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</si>
  <si>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</si>
  <si>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</si>
  <si>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</si>
  <si>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</si>
  <si>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</si>
  <si>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</si>
  <si>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</si>
  <si>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</si>
  <si>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</si>
  <si>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</si>
  <si>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</si>
  <si>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</si>
  <si>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</si>
  <si>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</si>
  <si>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</si>
  <si>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</si>
  <si>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</si>
  <si>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</si>
  <si>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</si>
  <si>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</si>
  <si>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</si>
  <si>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</si>
  <si>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</si>
  <si>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</si>
  <si>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</si>
  <si>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</si>
  <si>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</si>
  <si>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</si>
  <si>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</si>
  <si>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</si>
  <si>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</si>
  <si>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</si>
  <si>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</si>
  <si>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</si>
  <si>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</si>
  <si>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</si>
  <si>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</si>
  <si>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</si>
  <si>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</si>
  <si>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</si>
  <si>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</si>
  <si>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</si>
  <si>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</si>
  <si>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</si>
  <si>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</si>
  <si>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</si>
  <si>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</si>
  <si>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</si>
  <si>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</si>
  <si>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</si>
  <si>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</si>
  <si>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</si>
  <si>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</si>
  <si>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</si>
  <si>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</si>
  <si>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</si>
  <si>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</si>
  <si>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</si>
  <si>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</si>
  <si>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</si>
  <si>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</si>
  <si>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</si>
  <si>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</si>
  <si>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</si>
  <si>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</si>
  <si>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</si>
  <si>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</si>
  <si>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</si>
  <si>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</si>
  <si>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</si>
  <si>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</si>
  <si>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</si>
  <si>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</si>
  <si>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</si>
  <si>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</si>
  <si>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</si>
  <si>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</si>
  <si>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</si>
  <si>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</si>
  <si>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</si>
  <si>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</si>
  <si>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</si>
  <si>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</si>
  <si>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</si>
  <si>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</si>
  <si>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</si>
  <si>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</si>
  <si>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</si>
  <si>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</si>
  <si>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</si>
  <si>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</si>
  <si>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</si>
  <si>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</si>
  <si>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</si>
  <si>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</si>
  <si>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</si>
  <si>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</si>
  <si>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</si>
  <si>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</si>
  <si>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</si>
  <si>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</si>
  <si>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</si>
  <si>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</si>
  <si>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</si>
  <si>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</si>
  <si>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</si>
  <si>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</si>
  <si>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</si>
  <si>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</si>
  <si>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</si>
  <si>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</si>
  <si>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</si>
  <si>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</si>
  <si>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</si>
  <si>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</si>
  <si>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</si>
  <si>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</si>
  <si>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</si>
  <si>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</si>
  <si>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</si>
  <si>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</si>
  <si>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</si>
  <si>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</si>
  <si>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</si>
  <si>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</si>
  <si>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</si>
  <si>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</si>
  <si>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</si>
  <si>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</si>
  <si>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</si>
  <si>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</si>
  <si>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</si>
  <si>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</si>
  <si>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</si>
  <si>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</si>
  <si>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</si>
  <si>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</si>
  <si>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</si>
  <si>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</si>
  <si>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</si>
  <si>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</si>
  <si>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</si>
  <si>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</si>
  <si>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</si>
  <si>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</si>
  <si>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</si>
  <si>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</si>
  <si>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</si>
  <si>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</si>
  <si>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</si>
  <si>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</si>
  <si>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</si>
  <si>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</si>
  <si>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</si>
  <si>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</si>
  <si>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</si>
  <si>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</si>
  <si>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</si>
  <si>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</si>
  <si>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</si>
  <si>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</si>
  <si>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</si>
  <si>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</si>
  <si>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</si>
  <si>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</si>
  <si>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</si>
  <si>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</si>
  <si>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</si>
  <si>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</si>
  <si>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</si>
  <si>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</si>
  <si>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</si>
  <si>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</si>
  <si>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</si>
  <si>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</si>
  <si>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</si>
  <si>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</si>
  <si>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</si>
  <si>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</si>
  <si>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</si>
  <si>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</si>
  <si>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</si>
  <si>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</si>
  <si>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</si>
  <si>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</si>
  <si>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</si>
  <si>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</si>
  <si>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</si>
  <si>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</si>
  <si>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</si>
  <si>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</si>
  <si>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</si>
  <si>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</si>
  <si>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</si>
  <si>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</si>
  <si>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</si>
  <si>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</si>
  <si>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</si>
  <si>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</si>
  <si>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</si>
  <si>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</si>
  <si>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</si>
  <si>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</si>
  <si>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</si>
  <si>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</si>
  <si>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</si>
  <si>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</si>
  <si>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</si>
  <si>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</si>
  <si>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</si>
  <si>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</si>
  <si>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</si>
  <si>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</si>
  <si>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</si>
  <si>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</si>
  <si>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</si>
  <si>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</si>
  <si>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</si>
  <si>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</si>
  <si>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</si>
  <si>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</si>
  <si>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</si>
  <si>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</si>
  <si>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</si>
  <si>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</si>
  <si>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</si>
  <si>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</si>
  <si>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</si>
  <si>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</si>
  <si>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</si>
  <si>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</si>
  <si>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</si>
  <si>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</si>
  <si>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</si>
  <si>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</si>
  <si>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</si>
  <si>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</si>
  <si>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</si>
  <si>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</si>
  <si>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</si>
  <si>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</si>
  <si>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</si>
  <si>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</si>
  <si>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</si>
  <si>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</si>
  <si>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</si>
  <si>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</si>
  <si>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</si>
  <si>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</si>
  <si>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</si>
  <si>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</si>
  <si>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</si>
  <si>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</si>
  <si>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</si>
  <si>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</si>
  <si>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</si>
  <si>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</si>
  <si>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</si>
  <si>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</si>
  <si>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</si>
  <si>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</si>
  <si>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</si>
  <si>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</si>
  <si>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</si>
  <si>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</si>
  <si>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</si>
  <si>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</si>
  <si>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</si>
  <si>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</si>
  <si>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</si>
  <si>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</si>
  <si>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</si>
  <si>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</si>
  <si>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</si>
  <si>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</si>
  <si>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</si>
  <si>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</si>
  <si>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</si>
  <si>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</si>
  <si>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</si>
  <si>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</si>
  <si>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</si>
  <si>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</si>
  <si>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</si>
  <si>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</si>
  <si>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</si>
  <si>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</si>
  <si>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</si>
  <si>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</si>
  <si>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</si>
  <si>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</si>
  <si>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</si>
  <si>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</si>
  <si>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</si>
  <si>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</si>
  <si>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</si>
  <si>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</si>
  <si>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</si>
  <si>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</si>
  <si>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</si>
  <si>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</si>
  <si>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</si>
  <si>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</si>
  <si>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</si>
  <si>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</si>
  <si>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</si>
  <si>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</si>
  <si>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</si>
  <si>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</si>
  <si>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</si>
  <si>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</si>
  <si>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</si>
  <si>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</si>
  <si>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</si>
  <si>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</si>
  <si>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</si>
  <si>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</si>
  <si>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</si>
  <si>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</si>
  <si>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</si>
  <si>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</si>
  <si>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</si>
  <si>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</si>
  <si>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</si>
  <si>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</si>
  <si>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</si>
  <si>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</si>
  <si>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</si>
  <si>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</si>
  <si>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</si>
  <si>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</si>
  <si>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</si>
  <si>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</si>
  <si>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</si>
  <si>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</si>
  <si>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</si>
  <si>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</si>
  <si>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</si>
  <si>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</si>
  <si>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</si>
  <si>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</si>
  <si>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</si>
  <si>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</si>
  <si>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</si>
  <si>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</si>
  <si>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</si>
  <si>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</si>
  <si>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</si>
  <si>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</si>
  <si>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</si>
  <si>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</si>
  <si>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</si>
  <si>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</si>
  <si>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</si>
  <si>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</si>
  <si>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</si>
  <si>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</si>
  <si>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</si>
  <si>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</si>
  <si>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</si>
  <si>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</si>
  <si>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</si>
  <si>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</si>
  <si>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</si>
  <si>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</si>
  <si>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</si>
  <si>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</si>
  <si>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</si>
  <si>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</si>
  <si>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</si>
  <si>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</si>
  <si>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</si>
  <si>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</si>
  <si>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</si>
  <si>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</si>
  <si>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</si>
  <si>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</si>
  <si>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</si>
  <si>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</si>
  <si>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</si>
  <si>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</si>
  <si>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</si>
  <si>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</si>
  <si>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</si>
  <si>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</si>
  <si>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</si>
  <si>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</si>
  <si>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</si>
  <si>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</si>
  <si>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</si>
  <si>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</si>
  <si>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</si>
  <si>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</si>
  <si>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</si>
  <si>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</si>
  <si>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</si>
  <si>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</si>
  <si>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</si>
  <si>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</si>
  <si>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</si>
  <si>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</si>
  <si>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</si>
  <si>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</si>
  <si>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</si>
  <si>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</si>
  <si>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</si>
  <si>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</si>
  <si>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</si>
  <si>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</si>
  <si>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</si>
  <si>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</si>
  <si>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</si>
  <si>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</si>
  <si>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</si>
  <si>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</si>
  <si>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</si>
  <si>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</si>
  <si>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</si>
  <si>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</si>
  <si>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</si>
  <si>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</si>
  <si>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</si>
  <si>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</si>
  <si>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</si>
  <si>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</si>
  <si>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</si>
  <si>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</si>
  <si>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</si>
  <si>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</si>
  <si>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</si>
  <si>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</si>
  <si>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</si>
  <si>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</si>
  <si>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</si>
  <si>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</si>
  <si>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</si>
  <si>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</si>
  <si>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</si>
  <si>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</si>
  <si>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</si>
  <si>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</si>
  <si>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</si>
  <si>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</si>
  <si>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</si>
  <si>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</si>
  <si>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</si>
  <si>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</si>
  <si>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</si>
  <si>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</si>
  <si>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</si>
  <si>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</si>
  <si>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</si>
  <si>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</si>
  <si>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</si>
  <si>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</si>
  <si>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</si>
  <si>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</si>
  <si>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</si>
  <si>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</si>
  <si>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</si>
  <si>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</si>
  <si>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</si>
  <si>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</si>
  <si>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</si>
  <si>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</si>
  <si>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</si>
  <si>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</si>
  <si>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</si>
  <si>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</si>
  <si>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</si>
  <si>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</si>
  <si>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</si>
  <si>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</si>
  <si>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</si>
  <si>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</si>
  <si>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</si>
  <si>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</si>
  <si>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</si>
  <si>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</si>
  <si>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</si>
  <si>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</si>
  <si>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</si>
  <si>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</si>
  <si>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</si>
  <si>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</si>
  <si>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</si>
  <si>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</si>
  <si>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</si>
  <si>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</si>
  <si>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</si>
  <si>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</si>
  <si>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</si>
  <si>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</si>
  <si>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</si>
  <si>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</si>
  <si>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</si>
  <si>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</si>
  <si>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</si>
  <si>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</si>
  <si>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</si>
  <si>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</si>
  <si>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</si>
  <si>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</si>
  <si>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</si>
  <si>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</si>
  <si>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</si>
  <si>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</si>
  <si>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</si>
  <si>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</si>
  <si>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</si>
  <si>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</si>
  <si>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</si>
  <si>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</si>
  <si>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</si>
  <si>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</si>
  <si>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</si>
  <si>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</si>
  <si>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</si>
  <si>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</si>
  <si>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</si>
  <si>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</si>
  <si>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</si>
  <si>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</si>
  <si>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</si>
  <si>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</si>
  <si>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</si>
  <si>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</si>
  <si>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</si>
  <si>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</si>
  <si>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</si>
  <si>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</si>
  <si>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</si>
  <si>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</si>
  <si>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</si>
  <si>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</si>
  <si>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</si>
  <si>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</si>
  <si>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</si>
  <si>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</si>
  <si>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</si>
  <si>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</si>
  <si>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</si>
  <si>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</si>
  <si>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</si>
  <si>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</si>
  <si>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</si>
  <si>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</si>
  <si>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</si>
  <si>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</si>
  <si>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</si>
  <si>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</si>
  <si>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</si>
  <si>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</si>
  <si>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</si>
  <si>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</si>
  <si>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</si>
  <si>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</si>
  <si>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</si>
  <si>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</si>
  <si>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</si>
  <si>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</si>
  <si>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</si>
  <si>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</si>
  <si>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</si>
  <si>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</si>
  <si>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</si>
  <si>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</si>
  <si>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</si>
  <si>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</si>
  <si>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</si>
  <si>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</si>
  <si>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</si>
  <si>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</si>
  <si>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</si>
  <si>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</si>
  <si>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</si>
  <si>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</si>
  <si>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</si>
  <si>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</si>
  <si>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</si>
  <si>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</si>
  <si>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</si>
  <si>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</si>
  <si>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</si>
  <si>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</si>
  <si>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</si>
  <si>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</si>
  <si>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</si>
  <si>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</si>
  <si>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</si>
  <si>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</si>
  <si>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</si>
  <si>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</si>
  <si>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</si>
  <si>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</si>
  <si>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</si>
  <si>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</si>
  <si>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</si>
  <si>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</si>
  <si>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</si>
  <si>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</si>
  <si>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</si>
  <si>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</si>
  <si>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</si>
  <si>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</si>
  <si>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</si>
  <si>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</si>
  <si>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</si>
  <si>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</si>
  <si>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</si>
  <si>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</si>
  <si>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</si>
  <si>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</si>
  <si>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</si>
  <si>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</si>
  <si>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</si>
  <si>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</si>
  <si>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</si>
  <si>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</si>
  <si>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</si>
  <si>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</si>
  <si>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</si>
  <si>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</si>
  <si>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</si>
  <si>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</si>
  <si>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</si>
  <si>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</si>
  <si>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</si>
  <si>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</si>
  <si>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</si>
  <si>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</si>
  <si>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</si>
  <si>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</si>
  <si>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</si>
  <si>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</si>
  <si>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</si>
  <si>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</si>
  <si>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</si>
  <si>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</si>
  <si>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</si>
  <si>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</si>
  <si>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</si>
  <si>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</si>
  <si>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</si>
  <si>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</si>
  <si>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</si>
  <si>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</si>
  <si>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</si>
  <si>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</si>
  <si>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</si>
  <si>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</si>
  <si>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</si>
  <si>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</si>
  <si>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</si>
  <si>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</si>
  <si>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</si>
  <si>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</si>
  <si>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</si>
  <si>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</si>
  <si>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</si>
  <si>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</si>
  <si>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</si>
  <si>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</si>
  <si>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</si>
  <si>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</si>
  <si>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</si>
  <si>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</si>
  <si>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</si>
  <si>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</si>
  <si>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</si>
  <si>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</si>
  <si>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</si>
  <si>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</si>
  <si>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</si>
  <si>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</si>
  <si>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</si>
  <si>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</si>
  <si>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</si>
  <si>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</si>
  <si>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</si>
  <si>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</si>
  <si>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</si>
  <si>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</si>
  <si>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</si>
  <si>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</si>
  <si>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</si>
  <si>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</si>
  <si>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</si>
  <si>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</si>
  <si>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</si>
  <si>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</si>
  <si>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</si>
  <si>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</si>
  <si>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</si>
  <si>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</si>
  <si>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</si>
  <si>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</si>
  <si>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</si>
  <si>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</si>
  <si>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</si>
  <si>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</si>
  <si>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</si>
  <si>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</si>
  <si>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</si>
  <si>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</si>
  <si>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</si>
  <si>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</si>
  <si>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</si>
  <si>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</si>
  <si>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</si>
  <si>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</si>
  <si>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</si>
  <si>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</si>
  <si>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</si>
  <si>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</si>
  <si>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</si>
  <si>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</si>
  <si>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</si>
  <si>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</si>
  <si>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</si>
  <si>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</si>
  <si>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</si>
  <si>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</si>
  <si>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</si>
  <si>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</si>
  <si>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</si>
  <si>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</si>
  <si>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</si>
  <si>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</si>
  <si>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</si>
  <si>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</si>
  <si>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</si>
  <si>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</si>
  <si>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</si>
  <si>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</si>
  <si>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</si>
  <si>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</si>
  <si>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</si>
  <si>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</si>
  <si>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</si>
  <si>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</si>
  <si>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</si>
  <si>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</si>
  <si>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</si>
  <si>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</si>
  <si>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</si>
  <si>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</si>
  <si>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</si>
  <si>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</si>
  <si>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</si>
  <si>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</si>
  <si>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</si>
  <si>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</si>
  <si>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</si>
  <si>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</si>
  <si>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</si>
  <si>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</si>
  <si>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</si>
  <si>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</si>
  <si>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</si>
  <si>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</si>
  <si>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</si>
  <si>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</si>
  <si>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</si>
  <si>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</si>
  <si>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</si>
  <si>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</si>
  <si>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</si>
  <si>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</si>
  <si>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</si>
  <si>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</si>
  <si>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</si>
  <si>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</si>
  <si>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</si>
  <si>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</si>
  <si>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</si>
  <si>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</si>
  <si>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</si>
  <si>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</si>
  <si>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</si>
  <si>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</si>
  <si>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</si>
  <si>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</si>
  <si>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</si>
  <si>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</si>
  <si>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</si>
  <si>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</si>
  <si>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</si>
  <si>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</si>
  <si>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</si>
  <si>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</si>
  <si>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</si>
  <si>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</si>
  <si>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</si>
  <si>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</si>
  <si>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</si>
  <si>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</si>
  <si>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</si>
  <si>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</si>
  <si>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</si>
  <si>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</si>
  <si>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</si>
  <si>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</si>
  <si>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</si>
  <si>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</si>
  <si>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</si>
  <si>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</si>
  <si>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</si>
  <si>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</si>
  <si>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</si>
  <si>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</si>
  <si>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</si>
  <si>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</si>
  <si>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</si>
  <si>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</si>
  <si>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</si>
  <si>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</si>
  <si>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</si>
  <si>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</si>
  <si>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</si>
  <si>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</si>
  <si>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</si>
  <si>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</si>
  <si>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</si>
  <si>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</si>
  <si>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</si>
  <si>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</si>
  <si>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</si>
  <si>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</si>
  <si>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</si>
  <si>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</si>
  <si>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</si>
  <si>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</si>
  <si>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</si>
  <si>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</si>
  <si>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</si>
  <si>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</si>
  <si>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</si>
  <si>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</si>
  <si>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</si>
  <si>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</si>
  <si>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</si>
  <si>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</si>
  <si>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</si>
  <si>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</si>
  <si>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</si>
  <si>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</si>
  <si>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</si>
  <si>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</si>
  <si>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</si>
  <si>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</si>
  <si>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</si>
  <si>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</si>
  <si>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</si>
  <si>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</si>
  <si>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</si>
  <si>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</si>
  <si>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</si>
  <si>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</si>
  <si>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</si>
  <si>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</si>
  <si>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</si>
  <si>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</si>
  <si>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</si>
  <si>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</si>
  <si>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</si>
  <si>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</si>
  <si>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</si>
  <si>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</si>
  <si>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</si>
  <si>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</si>
  <si>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</si>
  <si>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</si>
  <si>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</si>
  <si>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</si>
  <si>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</si>
  <si>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</si>
  <si>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</si>
  <si>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</si>
  <si>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</si>
  <si>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</si>
  <si>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</si>
  <si>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</si>
  <si>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</si>
  <si>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</si>
  <si>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</si>
  <si>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</si>
  <si>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</si>
  <si>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</si>
  <si>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</si>
  <si>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</si>
  <si>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</si>
  <si>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</si>
  <si>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</si>
  <si>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</si>
  <si>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</si>
  <si>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</si>
  <si>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</si>
  <si>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</si>
  <si>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</si>
  <si>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</si>
  <si>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</si>
  <si>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</si>
  <si>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</si>
  <si>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</si>
  <si>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</si>
  <si>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</si>
  <si>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</si>
  <si>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</si>
  <si>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</si>
  <si>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</si>
  <si>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</si>
  <si>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</si>
  <si>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</si>
  <si>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</si>
  <si>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</si>
  <si>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</si>
  <si>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</si>
  <si>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</si>
  <si>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</si>
  <si>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</si>
  <si>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</si>
  <si>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</si>
  <si>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</si>
  <si>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</si>
  <si>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</si>
  <si>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</si>
  <si>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</si>
  <si>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</si>
  <si>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</si>
  <si>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</si>
  <si>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</si>
  <si>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</si>
  <si>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</si>
  <si>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</si>
  <si>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</si>
  <si>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</si>
  <si>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</si>
  <si>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</si>
  <si>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</si>
  <si>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</si>
  <si>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</si>
  <si>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</si>
  <si>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</si>
  <si>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</si>
  <si>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</si>
  <si>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</si>
  <si>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</si>
  <si>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</si>
  <si>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</si>
  <si>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</si>
  <si>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</si>
  <si>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</si>
  <si>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</si>
  <si>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</si>
  <si>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</si>
  <si>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</si>
  <si>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</si>
  <si>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</si>
  <si>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</si>
  <si>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</si>
  <si>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</si>
  <si>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</si>
  <si>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</si>
  <si>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</si>
  <si>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</si>
  <si>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</si>
  <si>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</si>
  <si>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</si>
  <si>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</si>
  <si>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</si>
  <si>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</si>
  <si>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</si>
  <si>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</si>
  <si>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</si>
  <si>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</si>
  <si>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</si>
  <si>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</si>
  <si>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</si>
  <si>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</si>
  <si>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</si>
  <si>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</si>
  <si>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</si>
  <si>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</si>
  <si>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</si>
  <si>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</si>
  <si>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</si>
  <si>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</si>
  <si>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</si>
  <si>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</si>
  <si>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</si>
  <si>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</si>
  <si>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</si>
  <si>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</si>
  <si>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</si>
  <si>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</si>
  <si>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</si>
  <si>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</si>
  <si>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</si>
  <si>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</si>
  <si>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</si>
  <si>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</si>
  <si>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</si>
  <si>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</si>
  <si>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</si>
  <si>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</si>
  <si>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</si>
  <si>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</si>
  <si>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</si>
  <si>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</si>
  <si>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</si>
  <si>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</si>
  <si>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</si>
  <si>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</si>
  <si>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</si>
  <si>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</si>
  <si>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</si>
  <si>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</si>
  <si>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</si>
  <si>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</si>
  <si>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</si>
  <si>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</si>
  <si>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</si>
  <si>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</si>
  <si>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</si>
  <si>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</si>
  <si>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</si>
  <si>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</si>
  <si>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</si>
  <si>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</si>
  <si>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</si>
  <si>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</si>
  <si>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</si>
  <si>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</si>
  <si>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</si>
  <si>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</si>
  <si>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</si>
  <si>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</si>
  <si>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</si>
  <si>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</si>
  <si>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</si>
  <si>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</si>
  <si>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</si>
  <si>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</si>
  <si>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</si>
  <si>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</si>
  <si>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</si>
  <si>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</si>
  <si>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</si>
  <si>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</si>
  <si>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</si>
  <si>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</si>
  <si>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</si>
  <si>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</si>
  <si>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</si>
  <si>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</si>
  <si>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</si>
  <si>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</si>
  <si>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</si>
  <si>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</si>
  <si>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</si>
  <si>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</si>
  <si>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</si>
  <si>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</si>
  <si>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</si>
  <si>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</si>
  <si>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</si>
  <si>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</si>
  <si>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</si>
  <si>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</si>
  <si>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</si>
  <si>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</si>
  <si>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</si>
  <si>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</si>
  <si>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</si>
  <si>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</si>
  <si>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</si>
  <si>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</si>
  <si>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</si>
  <si>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</si>
  <si>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</si>
  <si>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</si>
  <si>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</si>
  <si>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</si>
  <si>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</si>
  <si>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</si>
  <si>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</si>
  <si>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</si>
  <si>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</si>
  <si>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</si>
  <si>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</si>
  <si>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</si>
  <si>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</si>
  <si>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</si>
  <si>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</si>
  <si>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</si>
  <si>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</si>
  <si>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</si>
  <si>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</si>
  <si>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</si>
  <si>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</si>
  <si>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</si>
  <si>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</si>
  <si>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</si>
  <si>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</si>
  <si>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</si>
  <si>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</si>
  <si>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</si>
  <si>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</si>
  <si>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</si>
  <si>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</si>
  <si>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</si>
  <si>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</si>
  <si>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</si>
  <si>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</si>
  <si>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</si>
  <si>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</si>
  <si>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</si>
  <si>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</si>
  <si>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</si>
  <si>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</si>
  <si>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</si>
  <si>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</si>
  <si>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</si>
  <si>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</si>
  <si>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</si>
  <si>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</si>
  <si>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</si>
  <si>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</si>
  <si>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</si>
  <si>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</si>
  <si>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</si>
  <si>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</si>
  <si>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</si>
  <si>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</si>
  <si>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</si>
  <si>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</si>
  <si>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</si>
  <si>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</si>
  <si>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</si>
  <si>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</si>
  <si>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</si>
  <si>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</si>
  <si>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</si>
  <si>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</si>
  <si>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</si>
  <si>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</si>
  <si>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</si>
  <si>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</si>
  <si>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</si>
  <si>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</si>
  <si>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</si>
  <si>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</si>
  <si>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</si>
  <si>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</si>
  <si>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</si>
  <si>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</si>
  <si>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</si>
  <si>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</si>
  <si>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</si>
  <si>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</si>
  <si>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</si>
  <si>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</si>
  <si>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</si>
  <si>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</si>
  <si>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</si>
  <si>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</si>
  <si>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</si>
  <si>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</si>
  <si>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</si>
  <si>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</si>
  <si>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</si>
  <si>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</si>
  <si>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</si>
  <si>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</si>
  <si>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</si>
  <si>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</si>
  <si>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</si>
  <si>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</si>
  <si>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</si>
  <si>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</si>
  <si>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</si>
  <si>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</si>
  <si>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</si>
  <si>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</si>
  <si>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</si>
  <si>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</si>
  <si>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</si>
  <si>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</si>
  <si>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</si>
  <si>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</si>
  <si>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</si>
  <si>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</si>
  <si>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</si>
  <si>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</si>
  <si>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</si>
  <si>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</si>
  <si>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</si>
  <si>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</si>
  <si>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</si>
  <si>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</si>
  <si>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</si>
  <si>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</si>
  <si>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</si>
  <si>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</si>
  <si>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</si>
  <si>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</si>
  <si>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</si>
  <si>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</si>
  <si>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</si>
  <si>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</si>
  <si>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</si>
  <si>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</si>
  <si>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</si>
  <si>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</si>
  <si>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</si>
  <si>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</si>
  <si>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</si>
  <si>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</si>
  <si>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</si>
  <si>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</si>
  <si>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</si>
  <si>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</si>
  <si>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</si>
  <si>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</si>
  <si>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</si>
  <si>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</si>
  <si>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</si>
  <si>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</si>
  <si>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</si>
  <si>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</si>
  <si>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</si>
  <si>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</si>
  <si>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</si>
  <si>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</si>
  <si>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</si>
  <si>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</si>
  <si>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</si>
  <si>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</si>
  <si>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</si>
  <si>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</si>
  <si>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</si>
  <si>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</si>
  <si>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</si>
  <si>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</si>
  <si>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</si>
  <si>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</si>
  <si>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</si>
  <si>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</si>
  <si>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</si>
  <si>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</si>
  <si>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</si>
  <si>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</si>
  <si>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</si>
  <si>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</si>
  <si>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</si>
  <si>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</si>
  <si>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</si>
  <si>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</si>
  <si>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</si>
  <si>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</si>
  <si>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</si>
  <si>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</si>
  <si>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</si>
  <si>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</si>
  <si>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</si>
  <si>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</si>
  <si>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</si>
  <si>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</si>
  <si>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</si>
  <si>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</si>
  <si>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</si>
  <si>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</si>
  <si>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</si>
  <si>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</si>
  <si>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</si>
  <si>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</si>
  <si>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</si>
  <si>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</si>
  <si>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</si>
  <si>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</si>
  <si>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</si>
  <si>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</si>
  <si>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</si>
  <si>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</si>
  <si>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</si>
  <si>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</si>
  <si>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</si>
  <si>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</si>
  <si>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</si>
  <si>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</si>
  <si>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</si>
  <si>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</si>
  <si>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</si>
  <si>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</si>
  <si>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</si>
  <si>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</si>
  <si>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</si>
  <si>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</si>
  <si>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</si>
  <si>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</si>
  <si>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</si>
  <si>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</si>
  <si>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</si>
  <si>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</si>
  <si>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</si>
  <si>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</si>
  <si>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</si>
  <si>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</si>
  <si>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</si>
  <si>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</si>
  <si>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</si>
  <si>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</si>
  <si>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</si>
  <si>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</si>
  <si>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</si>
  <si>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</si>
  <si>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</si>
  <si>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</si>
  <si>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</si>
  <si>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</si>
  <si>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</si>
  <si>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</si>
  <si>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</si>
  <si>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</si>
  <si>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</si>
  <si>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</si>
  <si>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</si>
  <si>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</si>
  <si>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</si>
  <si>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</si>
  <si>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</si>
  <si>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</si>
  <si>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</si>
  <si>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</si>
  <si>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</si>
  <si>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</si>
  <si>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</si>
  <si>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</si>
  <si>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</si>
  <si>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</si>
  <si>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</si>
  <si>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</si>
  <si>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</si>
  <si>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</si>
  <si>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</si>
  <si>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</si>
  <si>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</si>
  <si>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</si>
  <si>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</si>
  <si>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</si>
  <si>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</si>
  <si>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</si>
  <si>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</si>
  <si>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</si>
  <si>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</si>
  <si>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</si>
  <si>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</si>
  <si>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</si>
  <si>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</si>
  <si>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</si>
  <si>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</si>
  <si>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</si>
  <si>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</si>
  <si>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</si>
  <si>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</si>
  <si>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</si>
  <si>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</si>
  <si>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</si>
  <si>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</si>
  <si>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</si>
  <si>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</si>
  <si>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</si>
  <si>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</si>
  <si>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</si>
  <si>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</si>
  <si>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</si>
  <si>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</si>
  <si>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</si>
  <si>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</si>
  <si>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</si>
  <si>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</si>
  <si>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</si>
  <si>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</si>
  <si>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</si>
  <si>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</si>
  <si>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</si>
  <si>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</si>
  <si>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</si>
  <si>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</si>
  <si>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</si>
  <si>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</si>
  <si>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</si>
  <si>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</si>
  <si>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</si>
  <si>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</si>
  <si>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</si>
  <si>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</si>
  <si>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</si>
  <si>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</si>
  <si>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</si>
  <si>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</si>
  <si>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</si>
  <si>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</si>
  <si>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</si>
  <si>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</si>
  <si>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</si>
  <si>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</si>
  <si>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</si>
  <si>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</si>
  <si>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</si>
  <si>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</si>
  <si>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</si>
  <si>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</si>
  <si>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</si>
  <si>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</si>
  <si>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</si>
  <si>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</si>
  <si>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</si>
  <si>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</si>
  <si>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</si>
  <si>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</si>
  <si>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</si>
  <si>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</si>
  <si>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</si>
  <si>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</si>
  <si>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</si>
  <si>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</si>
  <si>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</si>
  <si>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</si>
  <si>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</si>
  <si>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</si>
  <si>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</si>
  <si>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</si>
  <si>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</si>
  <si>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</si>
  <si>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</si>
  <si>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</si>
  <si>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</si>
  <si>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</si>
  <si>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</si>
  <si>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</si>
  <si>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</si>
  <si>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</si>
  <si>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</si>
  <si>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</si>
  <si>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</si>
  <si>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</si>
  <si>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</si>
  <si>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</si>
  <si>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</si>
  <si>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</si>
  <si>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</si>
  <si>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</si>
  <si>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</si>
  <si>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</si>
  <si>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</si>
  <si>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</si>
  <si>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</si>
  <si>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</si>
  <si>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</si>
  <si>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</si>
  <si>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</si>
  <si>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</si>
  <si>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</si>
  <si>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</si>
  <si>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</si>
  <si>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</si>
  <si>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</si>
  <si>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</si>
  <si>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</si>
  <si>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</si>
  <si>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</si>
  <si>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</si>
  <si>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</si>
  <si>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</si>
  <si>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</si>
  <si>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</si>
  <si>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</si>
  <si>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</si>
  <si>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</si>
  <si>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</si>
  <si>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</si>
  <si>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</si>
  <si>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</si>
  <si>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</si>
  <si>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</si>
  <si>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</si>
  <si>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</si>
  <si>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</si>
  <si>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</si>
  <si>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</si>
  <si>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</si>
  <si>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</si>
  <si>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</si>
  <si>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</si>
  <si>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</si>
  <si>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</si>
  <si>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</si>
  <si>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</si>
  <si>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</si>
  <si>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</si>
  <si>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</si>
  <si>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</si>
  <si>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</si>
  <si>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</si>
  <si>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</si>
  <si>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</si>
  <si>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</si>
  <si>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</si>
  <si>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</si>
  <si>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</si>
  <si>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</si>
  <si>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</si>
  <si>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</si>
  <si>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</si>
  <si>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</si>
  <si>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</si>
  <si>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</si>
  <si>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</si>
  <si>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</si>
  <si>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</si>
  <si>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</si>
  <si>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</si>
  <si>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</si>
  <si>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</si>
  <si>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</si>
  <si>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</si>
  <si>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</si>
  <si>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</si>
  <si>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</si>
  <si>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</si>
  <si>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</si>
  <si>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</si>
  <si>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</si>
  <si>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</si>
  <si>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</si>
  <si>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</si>
  <si>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</si>
  <si>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</si>
  <si>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</si>
  <si>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</si>
  <si>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</si>
  <si>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</si>
  <si>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</si>
  <si>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</si>
  <si>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</si>
  <si>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</si>
  <si>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</si>
  <si>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</si>
  <si>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</si>
  <si>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</si>
  <si>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</si>
  <si>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</si>
  <si>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</si>
  <si>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</si>
  <si>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</si>
  <si>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</si>
  <si>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</si>
  <si>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</si>
  <si>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</si>
  <si>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</si>
  <si>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</si>
  <si>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</si>
  <si>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</si>
  <si>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</si>
  <si>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</si>
  <si>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</si>
  <si>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</si>
  <si>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</si>
  <si>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</si>
  <si>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</si>
  <si>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</si>
  <si>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</si>
  <si>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</si>
  <si>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</si>
  <si>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</si>
  <si>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</si>
  <si>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</si>
  <si>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</si>
  <si>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</si>
  <si>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</si>
  <si>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</si>
  <si>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</si>
  <si>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</si>
  <si>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</si>
  <si>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</si>
  <si>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</si>
  <si>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</si>
  <si>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</si>
  <si>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</si>
  <si>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</si>
  <si>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</si>
  <si>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</si>
  <si>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</si>
  <si>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</si>
  <si>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</si>
  <si>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</si>
  <si>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</si>
  <si>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</si>
  <si>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</si>
  <si>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</si>
  <si>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</si>
  <si>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</si>
  <si>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</si>
  <si>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</si>
  <si>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</si>
  <si>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</si>
  <si>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</si>
  <si>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</si>
  <si>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</si>
  <si>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</si>
  <si>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</si>
  <si>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</si>
  <si>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</si>
  <si>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</si>
  <si>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</si>
  <si>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</si>
  <si>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</si>
  <si>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</si>
  <si>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</si>
  <si>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</si>
  <si>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</si>
  <si>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</si>
  <si>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</si>
  <si>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</si>
  <si>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</si>
  <si>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</si>
  <si>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</si>
  <si>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</si>
  <si>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</si>
  <si>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</si>
  <si>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</si>
  <si>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</si>
  <si>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</si>
  <si>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</si>
  <si>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</si>
  <si>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</si>
  <si>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</si>
  <si>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</si>
  <si>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</si>
  <si>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</si>
  <si>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</si>
  <si>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</si>
  <si>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</si>
  <si>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</si>
  <si>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</si>
  <si>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</si>
  <si>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</si>
  <si>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</si>
  <si>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</si>
  <si>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</si>
  <si>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</si>
  <si>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</si>
  <si>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</si>
  <si>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</si>
  <si>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</si>
  <si>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</si>
  <si>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</si>
  <si>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</si>
  <si>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</si>
  <si>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</si>
  <si>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</si>
  <si>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</si>
  <si>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</si>
  <si>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</si>
  <si>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</si>
  <si>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</si>
  <si>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</si>
  <si>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</si>
  <si>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</si>
  <si>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</si>
  <si>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</si>
  <si>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</si>
  <si>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</si>
  <si>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</si>
  <si>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</si>
  <si>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</si>
  <si>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</si>
  <si>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</si>
  <si>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</si>
  <si>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</si>
  <si>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</si>
  <si>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</si>
  <si>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</si>
  <si>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</si>
  <si>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</si>
  <si>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</si>
  <si>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</si>
  <si>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</si>
  <si>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</si>
  <si>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</si>
  <si>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</si>
  <si>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</si>
  <si>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</si>
  <si>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</si>
  <si>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</si>
  <si>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</si>
  <si>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</si>
  <si>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</si>
  <si>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</si>
  <si>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</si>
  <si>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</si>
  <si>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</si>
  <si>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</si>
  <si>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</si>
  <si>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</si>
  <si>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</si>
  <si>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</si>
  <si>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</si>
  <si>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</si>
  <si>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</si>
  <si>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</si>
  <si>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</si>
  <si>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</si>
  <si>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</si>
  <si>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</si>
  <si>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</si>
  <si>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</si>
  <si>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</si>
  <si>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</si>
  <si>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</si>
  <si>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</si>
  <si>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</si>
  <si>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</si>
  <si>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</si>
  <si>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</si>
  <si>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</si>
  <si>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</si>
  <si>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</si>
  <si>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</si>
  <si>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</si>
  <si>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</si>
  <si>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</si>
  <si>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</si>
  <si>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</si>
  <si>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</si>
  <si>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</si>
  <si>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</si>
  <si>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</si>
  <si>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</si>
  <si>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</si>
  <si>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</si>
  <si>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</si>
  <si>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</si>
  <si>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</si>
  <si>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</si>
  <si>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</si>
  <si>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</si>
  <si>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</si>
  <si>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</si>
  <si>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</si>
  <si>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</si>
  <si>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</si>
  <si>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</si>
  <si>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</si>
  <si>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</si>
  <si>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</si>
  <si>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</si>
  <si>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</si>
  <si>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</si>
  <si>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</si>
  <si>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</si>
  <si>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</si>
  <si>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</si>
  <si>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</si>
  <si>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</si>
  <si>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</si>
  <si>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</si>
  <si>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</si>
  <si>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</si>
  <si>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</si>
  <si>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</si>
  <si>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</si>
  <si>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</si>
  <si>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</si>
  <si>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</si>
  <si>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</si>
  <si>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</si>
  <si>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</si>
  <si>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</si>
  <si>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</si>
  <si>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</si>
  <si>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</si>
  <si>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</si>
  <si>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</si>
  <si>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</si>
  <si>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</si>
  <si>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</si>
  <si>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</si>
  <si>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</si>
  <si>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</si>
  <si>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</si>
  <si>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</si>
  <si>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</si>
  <si>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</si>
  <si>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</si>
  <si>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</si>
  <si>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</si>
  <si>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</si>
  <si>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</si>
  <si>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</si>
  <si>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</si>
  <si>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</si>
  <si>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</si>
  <si>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</si>
  <si>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</si>
  <si>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</si>
  <si>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</si>
  <si>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</si>
  <si>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</si>
  <si>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</si>
  <si>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</si>
  <si>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</si>
  <si>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</si>
  <si>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</si>
  <si>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</si>
  <si>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</si>
  <si>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</si>
  <si>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</si>
  <si>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</si>
  <si>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</si>
  <si>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</si>
  <si>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</si>
  <si>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</si>
  <si>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</si>
  <si>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</si>
  <si>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</si>
  <si>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</si>
  <si>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</si>
  <si>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</si>
  <si>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</si>
  <si>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</si>
  <si>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</si>
  <si>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</si>
  <si>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</si>
  <si>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</si>
  <si>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</si>
  <si>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</si>
  <si>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</si>
  <si>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</si>
  <si>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</si>
  <si>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</si>
  <si>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</si>
  <si>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</si>
  <si>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</si>
  <si>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</si>
  <si>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</si>
  <si>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</si>
  <si>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</si>
  <si>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</si>
  <si>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</si>
  <si>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</si>
  <si>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</si>
  <si>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</si>
  <si>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</si>
  <si>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</si>
  <si>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</si>
  <si>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</si>
  <si>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</si>
  <si>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</si>
  <si>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</si>
  <si>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</si>
  <si>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</si>
  <si>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</si>
  <si>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</si>
  <si>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</si>
  <si>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</si>
  <si>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</si>
  <si>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</si>
  <si>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</si>
  <si>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</si>
  <si>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</si>
  <si>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</si>
  <si>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</si>
  <si>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</si>
  <si>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</si>
  <si>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</si>
  <si>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</si>
  <si>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</si>
  <si>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</si>
  <si>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</si>
  <si>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</si>
  <si>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</si>
  <si>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</si>
  <si>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</si>
  <si>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</si>
  <si>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</si>
  <si>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</si>
  <si>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</si>
  <si>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</si>
  <si>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</si>
  <si>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</si>
  <si>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</si>
  <si>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</si>
  <si>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</si>
  <si>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</si>
  <si>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</si>
  <si>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</si>
  <si>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</si>
  <si>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</si>
  <si>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</si>
  <si>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</si>
  <si>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</si>
  <si>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</si>
  <si>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</si>
  <si>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</si>
  <si>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</si>
  <si>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</si>
  <si>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</si>
  <si>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</si>
  <si>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</si>
  <si>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</si>
  <si>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</si>
  <si>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</si>
  <si>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</si>
  <si>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</si>
  <si>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</si>
  <si>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</si>
  <si>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</si>
  <si>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</si>
  <si>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</si>
  <si>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</si>
  <si>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</si>
  <si>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</si>
  <si>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</si>
  <si>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</si>
  <si>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</si>
  <si>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</si>
  <si>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</si>
  <si>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</si>
  <si>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</si>
  <si>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</si>
  <si>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</si>
  <si>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</si>
  <si>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</si>
  <si>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</si>
  <si>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</si>
  <si>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</si>
  <si>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</si>
  <si>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</si>
  <si>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</si>
  <si>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</si>
  <si>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</si>
  <si>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</si>
  <si>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</si>
  <si>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</si>
  <si>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</si>
  <si>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</si>
  <si>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</si>
  <si>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</si>
  <si>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</si>
  <si>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</si>
  <si>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</si>
  <si>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</si>
  <si>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</si>
  <si>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</si>
  <si>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</si>
  <si>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</si>
  <si>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</si>
  <si>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</si>
  <si>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</si>
  <si>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</si>
  <si>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</si>
  <si>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</si>
  <si>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</si>
  <si>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</si>
  <si>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</si>
  <si>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</si>
  <si>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</si>
  <si>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</si>
  <si>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</si>
  <si>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</si>
  <si>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</si>
  <si>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</si>
  <si>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</si>
  <si>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</si>
  <si>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</si>
  <si>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</si>
  <si>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</si>
  <si>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</si>
  <si>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</si>
  <si>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</si>
  <si>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</si>
  <si>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</si>
  <si>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</si>
  <si>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</si>
  <si>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</si>
  <si>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</si>
  <si>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</si>
  <si>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</si>
  <si>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</si>
  <si>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</si>
  <si>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</si>
  <si>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</si>
  <si>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</si>
  <si>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</si>
  <si>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</si>
  <si>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</si>
  <si>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</si>
  <si>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</si>
  <si>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</si>
  <si>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</si>
  <si>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</si>
  <si>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</si>
  <si>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</si>
  <si>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</si>
  <si>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</si>
  <si>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</si>
  <si>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</si>
  <si>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</si>
  <si>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</si>
  <si>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</si>
  <si>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</si>
  <si>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</si>
  <si>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</si>
  <si>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</si>
  <si>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</si>
  <si>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</si>
  <si>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</si>
  <si>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</si>
  <si>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</si>
  <si>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</si>
  <si>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</si>
  <si>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</si>
  <si>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</si>
  <si>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</si>
  <si>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</si>
  <si>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</si>
  <si>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</si>
  <si>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</si>
  <si>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</si>
  <si>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</si>
  <si>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</si>
  <si>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</si>
  <si>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</si>
  <si>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</si>
  <si>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</si>
  <si>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</si>
  <si>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</si>
  <si>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</si>
  <si>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</si>
  <si>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</si>
  <si>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</si>
  <si>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</si>
  <si>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</si>
  <si>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</si>
  <si>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</si>
  <si>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</si>
  <si>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</si>
  <si>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</si>
  <si>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</si>
  <si>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</si>
  <si>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</si>
  <si>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</si>
  <si>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</si>
  <si>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</si>
  <si>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</si>
  <si>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</si>
  <si>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</si>
  <si>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</si>
  <si>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</si>
  <si>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</si>
  <si>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</si>
  <si>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</si>
  <si>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</si>
  <si>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</si>
  <si>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</si>
  <si>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</si>
  <si>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</si>
  <si>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</si>
  <si>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</si>
  <si>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</si>
  <si>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</si>
  <si>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</si>
  <si>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</si>
  <si>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</si>
  <si>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</si>
  <si>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</si>
  <si>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</si>
  <si>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</si>
  <si>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</si>
  <si>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</si>
  <si>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</si>
  <si>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</si>
  <si>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</si>
  <si>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</si>
  <si>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</si>
  <si>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</si>
  <si>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</si>
  <si>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</si>
  <si>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</si>
  <si>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</si>
  <si>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</si>
  <si>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</si>
  <si>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</si>
  <si>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</si>
  <si>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</si>
  <si>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</si>
  <si>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</si>
  <si>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</si>
  <si>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</si>
  <si>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</si>
  <si>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</si>
  <si>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</si>
  <si>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</si>
  <si>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</si>
  <si>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</si>
  <si>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</si>
  <si>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</si>
  <si>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</si>
  <si>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</si>
  <si>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</si>
  <si>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</si>
  <si>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</si>
  <si>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</si>
  <si>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</si>
  <si>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</si>
  <si>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</si>
  <si>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</si>
  <si>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</si>
  <si>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</si>
  <si>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</si>
  <si>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</si>
  <si>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</si>
  <si>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</si>
  <si>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</si>
  <si>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</si>
  <si>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</si>
  <si>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</si>
  <si>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</si>
  <si>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</si>
  <si>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</si>
  <si>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</si>
  <si>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</si>
  <si>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</si>
  <si>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</si>
  <si>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</si>
  <si>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</si>
  <si>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</si>
  <si>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</si>
  <si>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</si>
  <si>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</si>
  <si>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</si>
  <si>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</si>
  <si>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</si>
  <si>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</si>
  <si>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</si>
  <si>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</si>
  <si>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</si>
  <si>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</si>
  <si>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</si>
  <si>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</si>
  <si>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</si>
  <si>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</si>
  <si>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</si>
  <si>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</si>
  <si>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</si>
  <si>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</si>
  <si>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</si>
  <si>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</si>
  <si>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</si>
  <si>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</si>
  <si>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</si>
  <si>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</si>
  <si>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</si>
  <si>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</si>
  <si>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</si>
  <si>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</si>
  <si>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</si>
  <si>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</si>
  <si>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</si>
  <si>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</si>
  <si>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</si>
  <si>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</si>
  <si>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</si>
  <si>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</si>
  <si>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</si>
  <si>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</si>
  <si>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</si>
  <si>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</si>
  <si>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</si>
  <si>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</si>
  <si>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</si>
  <si>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</si>
  <si>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</si>
  <si>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</si>
  <si>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</si>
  <si>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</si>
  <si>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</si>
  <si>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</si>
  <si>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</si>
  <si>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</si>
  <si>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</si>
  <si>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</si>
  <si>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</si>
  <si>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</si>
  <si>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</si>
  <si>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</si>
  <si>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</si>
  <si>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</si>
  <si>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</si>
  <si>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</si>
  <si>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</si>
  <si>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</si>
  <si>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</si>
  <si>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</si>
  <si>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</si>
  <si>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</si>
  <si>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</si>
  <si>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</si>
  <si>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</si>
  <si>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</si>
  <si>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</si>
  <si>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</si>
  <si>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</si>
  <si>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</si>
  <si>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</si>
  <si>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</si>
  <si>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</si>
  <si>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</si>
  <si>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</si>
  <si>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</si>
  <si>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</si>
  <si>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</si>
  <si>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</si>
  <si>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</si>
  <si>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</si>
  <si>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</si>
  <si>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</si>
  <si>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</si>
  <si>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</si>
  <si>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</si>
  <si>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</si>
  <si>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</si>
  <si>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</si>
  <si>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</si>
  <si>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</si>
  <si>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</si>
  <si>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</si>
  <si>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</si>
  <si>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</si>
  <si>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</si>
  <si>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</si>
  <si>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</si>
  <si>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</si>
  <si>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</si>
  <si>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</si>
  <si>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</si>
  <si>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</si>
  <si>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</si>
  <si>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</si>
  <si>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</si>
  <si>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</si>
  <si>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</si>
  <si>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</si>
  <si>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</si>
  <si>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</si>
  <si>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</si>
  <si>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</si>
  <si>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</si>
  <si>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</si>
  <si>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</si>
  <si>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</si>
  <si>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</si>
  <si>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</si>
  <si>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</si>
  <si>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</si>
  <si>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</si>
  <si>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</si>
  <si>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</si>
  <si>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</si>
  <si>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</si>
  <si>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</si>
  <si>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</si>
  <si>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</si>
  <si>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</si>
  <si>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</si>
  <si>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</si>
  <si>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</si>
  <si>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</si>
  <si>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</si>
  <si>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</si>
  <si>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</si>
  <si>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</si>
  <si>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</si>
  <si>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</si>
  <si>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</si>
  <si>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</si>
  <si>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</si>
  <si>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</si>
  <si>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</si>
  <si>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</si>
  <si>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</si>
  <si>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</si>
  <si>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</si>
  <si>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</si>
  <si>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</si>
  <si>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</si>
  <si>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</si>
  <si>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</si>
  <si>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</si>
  <si>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</si>
  <si>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</si>
  <si>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</si>
  <si>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</si>
  <si>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</si>
  <si>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</si>
  <si>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</si>
  <si>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</si>
  <si>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</si>
  <si>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</si>
  <si>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</si>
  <si>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</si>
  <si>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</si>
  <si>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</si>
  <si>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</si>
  <si>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</si>
  <si>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</si>
  <si>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</si>
  <si>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</si>
  <si>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</si>
  <si>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</si>
  <si>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</si>
  <si>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</si>
  <si>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</si>
  <si>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</si>
  <si>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</si>
  <si>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</si>
  <si>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</si>
  <si>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</si>
  <si>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</si>
  <si>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</si>
  <si>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</si>
  <si>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</si>
  <si>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</si>
  <si>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</si>
  <si>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</si>
  <si>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</si>
  <si>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</si>
  <si>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</si>
  <si>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</si>
  <si>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</si>
  <si>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</si>
  <si>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</si>
  <si>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</si>
  <si>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</si>
  <si>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</si>
  <si>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</si>
  <si>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</si>
  <si>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</si>
  <si>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</si>
  <si>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</si>
  <si>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</si>
  <si>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</si>
  <si>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</si>
  <si>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</si>
  <si>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</si>
  <si>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</si>
  <si>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</si>
  <si>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</si>
  <si>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</si>
  <si>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</si>
  <si>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</si>
  <si>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</si>
  <si>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</si>
  <si>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</si>
  <si>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</si>
  <si>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</si>
  <si>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</si>
  <si>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</si>
  <si>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</si>
  <si>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</si>
  <si>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</si>
  <si>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</si>
  <si>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</si>
  <si>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</si>
  <si>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</si>
  <si>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</si>
  <si>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</si>
  <si>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</si>
  <si>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</si>
  <si>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</si>
  <si>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</si>
  <si>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</si>
  <si>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</si>
  <si>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</si>
  <si>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</si>
  <si>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</si>
  <si>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</si>
  <si>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</si>
  <si>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</si>
  <si>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</si>
  <si>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</si>
  <si>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</si>
  <si>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</si>
  <si>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</si>
  <si>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</si>
  <si>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</si>
  <si>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</si>
  <si>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</si>
  <si>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</si>
  <si>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</si>
  <si>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</si>
  <si>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</si>
  <si>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</si>
  <si>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</si>
  <si>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</si>
  <si>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</si>
  <si>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</si>
  <si>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</si>
  <si>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</si>
  <si>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</si>
  <si>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</si>
  <si>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</si>
  <si>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</si>
  <si>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</si>
  <si>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</si>
  <si>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</si>
  <si>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</si>
  <si>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</si>
  <si>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</si>
  <si>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</si>
  <si>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</si>
  <si>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</si>
  <si>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</si>
  <si>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</si>
  <si>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</si>
  <si>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</si>
  <si>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</si>
  <si>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</si>
  <si>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</si>
  <si>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</si>
  <si>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</si>
  <si>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</si>
  <si>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</si>
  <si>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</si>
  <si>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</si>
  <si>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</si>
  <si>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</si>
  <si>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</si>
  <si>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</si>
  <si>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</si>
  <si>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</si>
  <si>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</si>
  <si>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</si>
  <si>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</si>
  <si>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</si>
  <si>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</si>
  <si>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</si>
  <si>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</si>
  <si>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</si>
  <si>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</si>
  <si>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</si>
  <si>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</si>
  <si>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</si>
  <si>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</si>
  <si>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</si>
  <si>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</si>
  <si>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</si>
  <si>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</si>
  <si>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</si>
  <si>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</si>
  <si>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</si>
  <si>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</si>
  <si>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</si>
  <si>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</si>
  <si>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</si>
  <si>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</si>
  <si>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</si>
  <si>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</si>
  <si>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</si>
  <si>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</si>
  <si>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</si>
  <si>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</si>
  <si>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</si>
  <si>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</si>
  <si>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</si>
  <si>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</si>
  <si>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</si>
  <si>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</si>
  <si>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</si>
  <si>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</si>
  <si>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</si>
  <si>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</si>
  <si>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</si>
  <si>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</si>
  <si>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</si>
  <si>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</si>
  <si>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</si>
  <si>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</si>
  <si>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</si>
  <si>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</si>
  <si>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</si>
  <si>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</si>
  <si>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</si>
  <si>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</si>
  <si>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</si>
  <si>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</si>
  <si>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</si>
  <si>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</si>
  <si>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</si>
  <si>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</si>
  <si>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</si>
  <si>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</si>
  <si>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</si>
  <si>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</si>
  <si>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</si>
  <si>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</si>
  <si>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</si>
  <si>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</si>
  <si>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</si>
  <si>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</si>
  <si>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</si>
  <si>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</si>
  <si>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</si>
  <si>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</si>
  <si>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</si>
  <si>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</si>
  <si>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</si>
  <si>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</si>
  <si>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</si>
  <si>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</si>
  <si>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</si>
  <si>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</si>
  <si>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</si>
  <si>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</si>
  <si>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</si>
  <si>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</si>
  <si>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</si>
  <si>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</si>
  <si>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</si>
  <si>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</si>
  <si>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</si>
  <si>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</si>
  <si>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</si>
  <si>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</si>
  <si>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</si>
  <si>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</si>
  <si>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</si>
  <si>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</si>
  <si>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</si>
  <si>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</si>
  <si>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</si>
  <si>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</si>
  <si>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</si>
  <si>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</si>
  <si>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</si>
  <si>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</si>
  <si>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</si>
  <si>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</si>
  <si>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</si>
  <si>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</si>
  <si>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</si>
  <si>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</si>
  <si>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</si>
  <si>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</si>
  <si>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</si>
  <si>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</si>
  <si>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</si>
  <si>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</si>
  <si>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</si>
  <si>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</si>
  <si>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</si>
  <si>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</si>
  <si>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</si>
  <si>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</si>
  <si>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</si>
  <si>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</si>
  <si>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</si>
  <si>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</si>
  <si>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</si>
  <si>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</si>
  <si>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</si>
  <si>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</si>
  <si>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</si>
  <si>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</si>
  <si>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</si>
  <si>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</si>
  <si>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</si>
  <si>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</si>
  <si>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</si>
  <si>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</si>
  <si>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</si>
  <si>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</si>
  <si>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</si>
  <si>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</si>
  <si>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</si>
  <si>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</si>
  <si>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</si>
  <si>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</si>
  <si>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</si>
  <si>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</si>
  <si>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</si>
  <si>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</si>
  <si>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</si>
  <si>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</si>
  <si>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</si>
  <si>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</si>
  <si>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</si>
  <si>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</si>
  <si>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</si>
  <si>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</si>
  <si>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</si>
  <si>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</si>
  <si>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</si>
  <si>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</si>
  <si>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</si>
  <si>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</si>
  <si>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</si>
  <si>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</si>
  <si>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</si>
  <si>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</si>
  <si>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</si>
  <si>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</si>
  <si>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</si>
  <si>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</si>
  <si>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</si>
  <si>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</si>
  <si>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</si>
  <si>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</si>
  <si>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</si>
  <si>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</si>
  <si>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</si>
  <si>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</si>
  <si>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</si>
  <si>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</si>
  <si>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</si>
  <si>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</si>
  <si>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</si>
  <si>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</si>
  <si>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</si>
  <si>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</si>
  <si>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</si>
  <si>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</si>
  <si>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</si>
  <si>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</si>
  <si>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</si>
  <si>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</si>
  <si>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</si>
  <si>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</si>
  <si>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</si>
  <si>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</si>
  <si>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</si>
  <si>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</si>
  <si>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</si>
  <si>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</si>
  <si>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</si>
  <si>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</si>
  <si>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</si>
  <si>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</si>
  <si>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</si>
  <si>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</si>
  <si>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</si>
  <si>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</si>
  <si>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</si>
  <si>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</si>
  <si>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</si>
  <si>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</si>
  <si>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</si>
  <si>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</si>
  <si>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</si>
  <si>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</si>
  <si>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</si>
  <si>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</si>
  <si>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</si>
  <si>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</si>
  <si>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</si>
  <si>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</si>
  <si>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</si>
  <si>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</si>
  <si>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</si>
  <si>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</si>
  <si>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</si>
  <si>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</si>
  <si>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</si>
  <si>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</si>
  <si>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</si>
  <si>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</si>
  <si>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</si>
  <si>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</si>
  <si>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</si>
  <si>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</si>
  <si>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</si>
  <si>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</si>
  <si>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</si>
  <si>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</si>
  <si>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</si>
  <si>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</si>
  <si>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</si>
  <si>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</si>
  <si>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</si>
  <si>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</si>
  <si>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</si>
  <si>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</si>
  <si>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</si>
  <si>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</si>
  <si>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</si>
  <si>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</si>
  <si>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</si>
  <si>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</si>
  <si>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</si>
  <si>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</si>
  <si>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</si>
  <si>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</si>
  <si>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</si>
  <si>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</si>
  <si>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</si>
  <si>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</si>
  <si>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</si>
  <si>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</si>
  <si>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</si>
  <si>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</si>
  <si>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</si>
  <si>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</si>
  <si>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</si>
  <si>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</si>
  <si>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</si>
  <si>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</si>
  <si>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</si>
  <si>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</si>
  <si>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</si>
  <si>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</si>
  <si>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</si>
  <si>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</si>
  <si>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</si>
  <si>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</si>
  <si>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</si>
  <si>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</si>
  <si>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</si>
  <si>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</si>
  <si>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</si>
  <si>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</si>
  <si>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</si>
  <si>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</si>
  <si>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</si>
  <si>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</si>
  <si>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</si>
  <si>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</si>
  <si>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</si>
  <si>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</si>
  <si>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</si>
  <si>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</si>
  <si>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</si>
  <si>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</si>
  <si>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</si>
  <si>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</si>
  <si>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</si>
  <si>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</si>
  <si>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</si>
  <si>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</si>
  <si>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</si>
  <si>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</si>
  <si>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</si>
  <si>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</si>
  <si>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</si>
  <si>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</si>
  <si>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</si>
  <si>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</si>
  <si>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</si>
  <si>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</si>
  <si>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</si>
  <si>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</si>
  <si>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</si>
  <si>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</si>
  <si>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</si>
  <si>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</si>
  <si>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</si>
  <si>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</si>
  <si>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</si>
  <si>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</si>
  <si>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</si>
  <si>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</si>
  <si>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</si>
  <si>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</si>
  <si>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</si>
  <si>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</si>
  <si>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</si>
  <si>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</si>
  <si>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</si>
  <si>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</si>
  <si>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</si>
  <si>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</si>
  <si>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</si>
  <si>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</si>
  <si>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</si>
  <si>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</si>
  <si>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</si>
  <si>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</si>
  <si>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</si>
  <si>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</si>
  <si>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</si>
  <si>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</si>
  <si>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</si>
  <si>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</si>
  <si>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</si>
  <si>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</si>
  <si>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</si>
  <si>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</si>
  <si>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</si>
  <si>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</si>
  <si>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</si>
  <si>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</si>
  <si>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</si>
  <si>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</si>
  <si>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</si>
  <si>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</si>
  <si>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</si>
  <si>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</si>
  <si>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</si>
  <si>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</si>
  <si>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</si>
  <si>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</si>
  <si>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</si>
  <si>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</si>
  <si>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</si>
  <si>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</si>
  <si>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</si>
  <si>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</si>
  <si>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</si>
  <si>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</si>
  <si>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</si>
  <si>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</si>
  <si>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</si>
  <si>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</si>
  <si>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</si>
  <si>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</si>
  <si>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</si>
  <si>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</si>
  <si>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</si>
  <si>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</si>
  <si>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</si>
  <si>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</si>
  <si>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</si>
  <si>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</si>
  <si>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</si>
  <si>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</si>
  <si>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</si>
  <si>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</si>
  <si>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</si>
  <si>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</si>
  <si>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</si>
  <si>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</si>
  <si>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</si>
  <si>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</si>
  <si>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</si>
  <si>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</si>
  <si>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</si>
  <si>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</si>
  <si>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</si>
  <si>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</si>
  <si>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</si>
  <si>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</si>
  <si>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</si>
  <si>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</si>
  <si>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</si>
  <si>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</si>
  <si>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</si>
  <si>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</si>
  <si>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</si>
  <si>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</si>
  <si>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</si>
  <si>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</si>
  <si>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</si>
  <si>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</si>
  <si>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</si>
  <si>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</si>
  <si>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</si>
  <si>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</si>
  <si>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</si>
  <si>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</si>
  <si>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</si>
  <si>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</si>
  <si>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</si>
  <si>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</si>
  <si>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</si>
  <si>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</si>
  <si>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</si>
  <si>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</si>
  <si>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</si>
  <si>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</si>
  <si>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</si>
  <si>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</si>
  <si>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</si>
  <si>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</si>
  <si>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</si>
  <si>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</si>
  <si>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</si>
  <si>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</si>
  <si>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</si>
  <si>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</si>
  <si>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</si>
  <si>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</si>
  <si>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</si>
  <si>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</si>
  <si>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</si>
  <si>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</si>
  <si>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</si>
  <si>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</si>
  <si>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</si>
  <si>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</si>
  <si>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</si>
  <si>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</si>
  <si>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</si>
  <si>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</si>
  <si>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</si>
  <si>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</si>
  <si>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</si>
  <si>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</si>
  <si>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</si>
  <si>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</si>
  <si>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</si>
  <si>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</si>
  <si>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</si>
  <si>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</si>
  <si>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</si>
  <si>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</si>
  <si>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</si>
  <si>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</si>
  <si>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</si>
  <si>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</si>
  <si>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</si>
  <si>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</si>
  <si>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</si>
  <si>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</si>
  <si>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</si>
  <si>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</si>
  <si>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</si>
  <si>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</si>
  <si>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</si>
  <si>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</si>
  <si>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</si>
  <si>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</si>
  <si>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</si>
  <si>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</si>
  <si>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</si>
  <si>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</si>
  <si>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</si>
  <si>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</si>
  <si>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</si>
  <si>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</si>
  <si>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</si>
  <si>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</si>
  <si>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</si>
  <si>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</si>
  <si>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</si>
  <si>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</si>
  <si>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</si>
  <si>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</si>
  <si>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</si>
  <si>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</si>
  <si>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</si>
  <si>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</si>
  <si>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</si>
  <si>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</si>
  <si>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</si>
  <si>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</si>
  <si>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</si>
  <si>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</si>
  <si>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</si>
  <si>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</si>
  <si>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</si>
  <si>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</si>
  <si>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</si>
  <si>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</si>
  <si>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</si>
  <si>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</si>
  <si>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</si>
  <si>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</si>
  <si>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</si>
  <si>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</si>
  <si>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</si>
  <si>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</si>
  <si>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</si>
  <si>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</si>
  <si>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</si>
  <si>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</si>
  <si>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</si>
  <si>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</si>
  <si>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</si>
  <si>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</si>
  <si>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</si>
  <si>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</si>
  <si>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</si>
  <si>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</si>
  <si>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</si>
  <si>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</si>
  <si>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</si>
  <si>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</si>
  <si>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</si>
  <si>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</si>
  <si>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</si>
  <si>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</si>
  <si>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</si>
  <si>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</si>
  <si>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</si>
  <si>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</si>
  <si>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</si>
  <si>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</si>
  <si>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</si>
  <si>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</si>
  <si>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</si>
  <si>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</si>
  <si>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</si>
  <si>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</si>
  <si>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</si>
  <si>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</si>
  <si>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</si>
  <si>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</si>
  <si>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</si>
  <si>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</si>
  <si>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</si>
  <si>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</si>
  <si>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</si>
  <si>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</si>
  <si>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</si>
  <si>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</si>
  <si>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</si>
  <si>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</si>
  <si>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</si>
  <si>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</si>
  <si>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</si>
  <si>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</si>
  <si>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</si>
  <si>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</si>
  <si>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</si>
  <si>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</si>
  <si>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</si>
  <si>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</si>
  <si>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</si>
  <si>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</si>
  <si>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</si>
  <si>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</si>
  <si>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</si>
  <si>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</si>
  <si>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</si>
  <si>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</si>
  <si>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</si>
  <si>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</si>
  <si>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</si>
  <si>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</si>
  <si>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</si>
  <si>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</si>
  <si>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</si>
  <si>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</si>
  <si>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</si>
  <si>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</si>
  <si>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</si>
  <si>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</si>
  <si>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</si>
  <si>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</si>
  <si>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</si>
  <si>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</si>
  <si>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</si>
  <si>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</si>
  <si>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</si>
  <si>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</si>
  <si>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</si>
  <si>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</si>
  <si>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</si>
  <si>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</si>
  <si>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</si>
  <si>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</si>
  <si>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</si>
  <si>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</si>
  <si>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</si>
  <si>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</si>
  <si>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</si>
  <si>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</si>
  <si>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</si>
  <si>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</si>
  <si>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</si>
  <si>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</si>
  <si>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</si>
  <si>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</si>
  <si>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</si>
  <si>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</si>
  <si>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</si>
  <si>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</si>
  <si>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</si>
  <si>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</si>
  <si>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</si>
  <si>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</si>
  <si>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</si>
  <si>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</si>
  <si>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</si>
  <si>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</si>
  <si>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</si>
  <si>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</si>
  <si>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</si>
  <si>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</si>
  <si>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</si>
  <si>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</si>
  <si>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</si>
  <si>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</si>
  <si>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</si>
  <si>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</si>
  <si>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</si>
  <si>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</si>
  <si>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</si>
  <si>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</si>
  <si>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</si>
  <si>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</si>
  <si>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</si>
  <si>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</si>
  <si>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</si>
  <si>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</si>
  <si>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</si>
  <si>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</si>
  <si>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</si>
  <si>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</si>
  <si>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</si>
  <si>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</si>
  <si>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</si>
  <si>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</si>
  <si>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</si>
  <si>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</si>
  <si>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</si>
  <si>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</si>
  <si>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</si>
  <si>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</si>
  <si>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</si>
  <si>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</si>
  <si>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</si>
  <si>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</si>
  <si>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</si>
  <si>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</si>
  <si>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</si>
  <si>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</si>
  <si>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</si>
  <si>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</si>
  <si>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</si>
  <si>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</si>
  <si>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</si>
  <si>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</si>
  <si>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</si>
  <si>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</si>
  <si>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</si>
  <si>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</si>
  <si>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</si>
  <si>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</si>
  <si>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</si>
  <si>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</si>
  <si>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</si>
  <si>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</si>
  <si>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</si>
  <si>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</si>
  <si>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</si>
  <si>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</si>
  <si>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</si>
  <si>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</si>
  <si>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</si>
  <si>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</si>
  <si>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</si>
  <si>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</si>
  <si>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</si>
  <si>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</si>
  <si>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</si>
  <si>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</si>
  <si>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</si>
  <si>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</si>
  <si>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</si>
  <si>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</si>
  <si>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</si>
  <si>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</si>
  <si>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</si>
  <si>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</si>
  <si>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</si>
  <si>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</si>
  <si>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</si>
  <si>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</si>
  <si>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</si>
  <si>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</si>
  <si>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</si>
  <si>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</si>
  <si>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</si>
  <si>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</si>
  <si>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</si>
  <si>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</si>
  <si>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</si>
  <si>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</si>
  <si>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</si>
  <si>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</si>
  <si>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</si>
  <si>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</si>
  <si>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</si>
  <si>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</si>
  <si>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</si>
  <si>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</si>
  <si>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</si>
  <si>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</si>
  <si>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</si>
  <si>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</si>
  <si>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</si>
  <si>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</si>
  <si>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</si>
  <si>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</si>
  <si>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</si>
  <si>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</si>
  <si>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</si>
  <si>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</si>
  <si>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</si>
  <si>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</si>
  <si>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</si>
  <si>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</si>
  <si>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</si>
  <si>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</si>
  <si>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</si>
  <si>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</si>
  <si>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</si>
  <si>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</si>
  <si>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</si>
  <si>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</si>
  <si>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</si>
  <si>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</si>
  <si>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</si>
  <si>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</si>
  <si>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</si>
  <si>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</si>
  <si>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</si>
  <si>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</si>
  <si>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</si>
  <si>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</si>
  <si>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</si>
  <si>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</si>
  <si>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</si>
  <si>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</si>
  <si>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</si>
  <si>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</si>
  <si>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</si>
  <si>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</si>
  <si>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</si>
  <si>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</si>
  <si>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</si>
  <si>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</si>
  <si>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</si>
  <si>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</si>
  <si>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</si>
  <si>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</si>
  <si>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</si>
  <si>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</si>
  <si>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</si>
  <si>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</si>
  <si>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</si>
  <si>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</si>
  <si>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</si>
  <si>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</si>
  <si>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</si>
  <si>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</si>
  <si>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</si>
  <si>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</si>
  <si>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</si>
  <si>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</si>
  <si>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</si>
  <si>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</si>
  <si>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</si>
  <si>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</si>
  <si>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</si>
  <si>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</si>
  <si>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</si>
  <si>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</si>
  <si>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</si>
  <si>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</si>
  <si>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</si>
  <si>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</si>
  <si>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</si>
  <si>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</si>
  <si>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</si>
  <si>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</si>
  <si>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</si>
  <si>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</si>
  <si>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</si>
  <si>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</si>
  <si>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</si>
  <si>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</si>
  <si>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</si>
  <si>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</si>
  <si>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</si>
  <si>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</si>
  <si>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</si>
  <si>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</si>
  <si>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</si>
  <si>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</si>
  <si>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</si>
  <si>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</si>
  <si>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</si>
  <si>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</si>
  <si>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</si>
  <si>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</si>
  <si>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</si>
  <si>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</si>
  <si>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</si>
  <si>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</si>
  <si>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</si>
  <si>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</si>
  <si>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</si>
  <si>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</si>
  <si>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</si>
  <si>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</si>
  <si>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</si>
  <si>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</si>
  <si>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</si>
  <si>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</si>
  <si>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</si>
  <si>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</si>
  <si>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</si>
  <si>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</si>
  <si>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</si>
  <si>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</si>
  <si>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</si>
  <si>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</si>
  <si>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</si>
  <si>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</si>
  <si>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</si>
  <si>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</si>
  <si>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</si>
  <si>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</si>
  <si>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</si>
  <si>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</si>
  <si>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</si>
  <si>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</si>
  <si>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</si>
  <si>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</si>
  <si>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</si>
  <si>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</si>
  <si>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</si>
  <si>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</si>
  <si>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</si>
  <si>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</si>
  <si>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</si>
  <si>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</si>
  <si>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</si>
  <si>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</si>
  <si>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</si>
  <si>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</si>
  <si>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</si>
  <si>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</si>
  <si>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</si>
  <si>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</si>
  <si>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</si>
  <si>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</si>
  <si>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</si>
  <si>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</si>
  <si>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</si>
  <si>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</si>
  <si>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</si>
  <si>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</si>
  <si>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</si>
  <si>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</si>
  <si>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</si>
  <si>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</si>
  <si>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</si>
  <si>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</si>
  <si>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</si>
  <si>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</si>
  <si>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</si>
  <si>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</si>
  <si>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</si>
  <si>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</si>
  <si>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</si>
  <si>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</si>
  <si>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</si>
  <si>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</si>
  <si>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</si>
  <si>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</si>
  <si>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</si>
  <si>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</si>
  <si>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</si>
  <si>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</si>
  <si>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</si>
  <si>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</si>
  <si>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</si>
  <si>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</si>
  <si>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</si>
  <si>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</si>
  <si>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</si>
  <si>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</si>
  <si>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</si>
  <si>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</si>
  <si>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</si>
  <si>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</si>
  <si>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</si>
  <si>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</si>
  <si>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</si>
  <si>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</si>
  <si>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</si>
  <si>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</si>
  <si>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</si>
  <si>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</si>
  <si>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</si>
  <si>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</si>
  <si>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</si>
  <si>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</si>
  <si>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</si>
  <si>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</si>
  <si>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</si>
  <si>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</si>
  <si>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</si>
  <si>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</si>
  <si>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</si>
  <si>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</si>
  <si>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</si>
  <si>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</si>
  <si>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</si>
  <si>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</si>
  <si>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</si>
  <si>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</si>
  <si>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</si>
  <si>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</si>
  <si>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</si>
  <si>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</si>
  <si>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</si>
  <si>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</si>
  <si>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</si>
  <si>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</si>
  <si>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</si>
  <si>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</si>
  <si>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</si>
  <si>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</si>
  <si>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</si>
  <si>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</si>
  <si>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</si>
  <si>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</si>
  <si>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</si>
  <si>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</si>
  <si>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</si>
  <si>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</si>
  <si>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</si>
  <si>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</si>
  <si>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</si>
  <si>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</si>
  <si>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</si>
  <si>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</si>
  <si>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</si>
  <si>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</si>
  <si>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</si>
  <si>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</si>
  <si>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</si>
  <si>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</si>
  <si>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</si>
  <si>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</si>
  <si>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</si>
  <si>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</si>
  <si>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</si>
  <si>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</si>
  <si>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</si>
  <si>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</si>
  <si>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</si>
  <si>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</si>
  <si>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</si>
  <si>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</si>
  <si>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</si>
  <si>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</si>
  <si>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</si>
  <si>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</si>
  <si>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</si>
  <si>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</si>
  <si>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</si>
  <si>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</si>
  <si>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</si>
  <si>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</si>
  <si>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</si>
  <si>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</si>
  <si>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</si>
  <si>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</si>
  <si>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</si>
  <si>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</si>
  <si>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</si>
  <si>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</si>
  <si>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</si>
  <si>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</si>
  <si>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</si>
  <si>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</si>
  <si>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</si>
  <si>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</si>
  <si>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</si>
  <si>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</si>
  <si>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</si>
  <si>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</si>
  <si>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</si>
  <si>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</si>
  <si>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</si>
  <si>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</si>
  <si>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</si>
  <si>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</si>
  <si>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</si>
  <si>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</si>
  <si>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</si>
  <si>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</si>
  <si>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</si>
  <si>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</si>
  <si>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</si>
  <si>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</si>
  <si>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</si>
  <si>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</si>
  <si>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</si>
  <si>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</si>
  <si>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</si>
  <si>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</si>
  <si>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</si>
  <si>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</si>
  <si>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</si>
  <si>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</si>
  <si>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</si>
  <si>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</si>
  <si>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</si>
  <si>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</si>
  <si>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</si>
  <si>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</si>
  <si>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</si>
  <si>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</si>
  <si>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</si>
  <si>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</si>
  <si>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</si>
  <si>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</si>
  <si>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</si>
  <si>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</si>
  <si>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</si>
  <si>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</si>
  <si>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</si>
  <si>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</si>
  <si>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</si>
  <si>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</si>
  <si>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</si>
  <si>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</si>
  <si>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</si>
  <si>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</si>
  <si>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</si>
  <si>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</si>
  <si>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</si>
  <si>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</si>
  <si>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</si>
  <si>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</si>
  <si>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</si>
  <si>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</si>
  <si>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</si>
  <si>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</si>
  <si>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</si>
  <si>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</si>
  <si>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</si>
  <si>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</si>
  <si>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</si>
  <si>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</si>
  <si>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</si>
  <si>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</si>
  <si>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</si>
  <si>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</si>
  <si>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</si>
  <si>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</si>
  <si>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</si>
  <si>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</si>
  <si>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</si>
  <si>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</si>
  <si>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</si>
  <si>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</si>
  <si>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</si>
  <si>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</si>
  <si>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</si>
  <si>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</si>
  <si>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</si>
  <si>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</si>
  <si>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</si>
  <si>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</si>
  <si>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</si>
  <si>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</si>
  <si>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</si>
  <si>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</si>
  <si>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</si>
  <si>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</si>
  <si>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</si>
  <si>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</si>
  <si>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</si>
  <si>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</si>
  <si>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</si>
  <si>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</si>
  <si>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</si>
  <si>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</si>
  <si>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</si>
  <si>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</si>
  <si>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</si>
  <si>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</si>
  <si>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</si>
  <si>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</si>
  <si>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</si>
  <si>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</si>
  <si>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</si>
  <si>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</si>
  <si>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</si>
  <si>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</si>
  <si>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</si>
  <si>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</si>
  <si>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</si>
  <si>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</si>
  <si>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</si>
  <si>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</si>
  <si>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</si>
  <si>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</si>
  <si>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</si>
  <si>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</si>
  <si>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</si>
  <si>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</si>
  <si>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</si>
  <si>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</si>
  <si>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</si>
  <si>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</si>
  <si>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</si>
  <si>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</si>
  <si>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</si>
  <si>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</si>
  <si>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</si>
  <si>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</si>
  <si>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</si>
  <si>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</si>
  <si>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</si>
  <si>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</si>
  <si>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</si>
  <si>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</si>
  <si>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</si>
  <si>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</si>
  <si>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</si>
  <si>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</si>
  <si>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</si>
  <si>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</si>
  <si>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</si>
  <si>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</si>
  <si>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</si>
  <si>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</si>
  <si>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</si>
  <si>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</si>
  <si>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</si>
  <si>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</si>
  <si>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</si>
  <si>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</si>
  <si>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</si>
  <si>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</si>
  <si>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</si>
  <si>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</si>
  <si>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</si>
  <si>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</si>
  <si>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</si>
  <si>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</si>
  <si>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</si>
  <si>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</si>
  <si>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</si>
  <si>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</si>
  <si>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</si>
  <si>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</si>
  <si>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</si>
  <si>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</si>
  <si>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</si>
  <si>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</si>
  <si>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</si>
  <si>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</si>
  <si>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</si>
  <si>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</si>
  <si>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</si>
  <si>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</si>
  <si>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</si>
  <si>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</si>
  <si>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</si>
  <si>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</si>
  <si>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</si>
  <si>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</si>
  <si>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</si>
  <si>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</si>
  <si>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</si>
  <si>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</si>
  <si>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</si>
  <si>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</si>
  <si>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</si>
  <si>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</si>
  <si>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</si>
  <si>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</si>
  <si>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</si>
  <si>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</si>
  <si>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</si>
  <si>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</si>
  <si>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</si>
  <si>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</si>
  <si>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</si>
  <si>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</si>
  <si>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</si>
  <si>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</si>
  <si>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</si>
  <si>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</si>
  <si>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</si>
  <si>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</si>
  <si>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</si>
  <si>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</si>
  <si>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</si>
  <si>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</si>
  <si>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</si>
  <si>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</si>
  <si>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</si>
  <si>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</si>
  <si>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</si>
  <si>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</si>
  <si>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</si>
  <si>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</si>
  <si>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</si>
  <si>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</si>
  <si>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</si>
  <si>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</si>
  <si>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</si>
  <si>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</si>
  <si>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</si>
  <si>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</si>
  <si>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</si>
  <si>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</si>
  <si>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</si>
  <si>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</si>
  <si>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</si>
  <si>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</si>
  <si>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</si>
  <si>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</si>
  <si>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</si>
  <si>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</si>
  <si>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</si>
  <si>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</si>
  <si>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</si>
  <si>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</si>
  <si>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</si>
  <si>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</si>
  <si>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</si>
  <si>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</si>
  <si>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</si>
  <si>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</si>
  <si>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</si>
  <si>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</si>
  <si>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</si>
  <si>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</si>
  <si>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</si>
  <si>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</si>
  <si>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</si>
  <si>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</si>
  <si>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</si>
  <si>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</si>
  <si>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</si>
  <si>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</si>
  <si>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</si>
  <si>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</si>
  <si>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</si>
  <si>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</si>
  <si>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</si>
  <si>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</si>
  <si>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</si>
  <si>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</si>
  <si>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</si>
  <si>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</si>
  <si>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</si>
  <si>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</si>
  <si>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</si>
  <si>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</si>
  <si>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</si>
  <si>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</si>
  <si>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</si>
  <si>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</si>
  <si>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</si>
  <si>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</si>
  <si>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</si>
  <si>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</si>
  <si>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</si>
  <si>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</si>
  <si>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</si>
  <si>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</si>
  <si>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</si>
  <si>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</si>
  <si>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</si>
  <si>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</si>
  <si>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</si>
  <si>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</si>
  <si>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</si>
  <si>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</si>
  <si>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</si>
  <si>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</si>
  <si>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</si>
  <si>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</si>
  <si>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</si>
  <si>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</si>
  <si>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</si>
  <si>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</si>
  <si>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</si>
  <si>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</si>
  <si>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</si>
  <si>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</si>
  <si>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</si>
  <si>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</si>
  <si>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</si>
  <si>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</si>
  <si>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</si>
  <si>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</si>
  <si>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</si>
  <si>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</si>
  <si>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</si>
  <si>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</si>
  <si>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</si>
  <si>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</si>
  <si>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</si>
  <si>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</si>
  <si>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</si>
  <si>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</si>
  <si>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</si>
  <si>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</si>
  <si>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</si>
  <si>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</si>
  <si>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</si>
  <si>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</si>
  <si>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</si>
  <si>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</si>
  <si>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</si>
  <si>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</si>
  <si>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</si>
  <si>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</si>
  <si>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</si>
  <si>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</si>
  <si>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</si>
  <si>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</si>
  <si>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</si>
  <si>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</si>
  <si>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</si>
  <si>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</si>
  <si>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</si>
  <si>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</si>
  <si>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</si>
  <si>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</si>
  <si>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</si>
  <si>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</si>
  <si>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</si>
  <si>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</si>
  <si>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</si>
  <si>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</si>
  <si>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</si>
  <si>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</si>
  <si>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</si>
  <si>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</si>
  <si>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</si>
  <si>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</si>
  <si>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</si>
  <si>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</si>
  <si>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</si>
  <si>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</si>
  <si>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</si>
  <si>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</si>
  <si>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</si>
  <si>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</si>
  <si>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</si>
  <si>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</si>
  <si>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</si>
  <si>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</si>
  <si>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</si>
  <si>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</si>
  <si>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</si>
  <si>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</si>
  <si>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</si>
  <si>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</si>
  <si>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</si>
  <si>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</si>
  <si>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</si>
  <si>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</si>
  <si>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</si>
  <si>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</si>
  <si>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</si>
  <si>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</si>
  <si>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</si>
  <si>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</si>
  <si>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</si>
  <si>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</si>
  <si>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</si>
  <si>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</si>
  <si>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</si>
  <si>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</si>
  <si>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</si>
  <si>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</si>
  <si>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</si>
  <si>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</si>
  <si>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</si>
  <si>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</si>
  <si>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</si>
  <si>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</si>
  <si>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</si>
  <si>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</si>
  <si>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</si>
  <si>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</si>
  <si>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</si>
  <si>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</si>
  <si>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</si>
  <si>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</si>
  <si>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</si>
  <si>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</si>
  <si>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</si>
  <si>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</si>
  <si>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</si>
  <si>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</si>
  <si>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</si>
  <si>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</si>
  <si>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</si>
  <si>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</si>
  <si>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</si>
  <si>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</si>
  <si>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</si>
  <si>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</si>
  <si>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</si>
  <si>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</si>
  <si>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</si>
  <si>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</si>
  <si>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</si>
  <si>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</si>
  <si>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</si>
  <si>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</si>
  <si>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</si>
  <si>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</si>
  <si>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</si>
  <si>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</si>
  <si>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</si>
  <si>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</si>
  <si>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</si>
  <si>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</si>
  <si>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</si>
  <si>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</si>
  <si>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</si>
  <si>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</si>
  <si>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</si>
  <si>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</si>
  <si>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</si>
  <si>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</si>
  <si>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</si>
  <si>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</si>
  <si>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</si>
  <si>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</si>
  <si>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</si>
  <si>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</si>
  <si>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</si>
  <si>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</si>
  <si>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</si>
  <si>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</si>
  <si>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</si>
  <si>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</si>
  <si>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</si>
  <si>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</si>
  <si>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</si>
  <si>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</si>
  <si>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</si>
  <si>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</si>
  <si>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</si>
  <si>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</si>
  <si>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</si>
  <si>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</si>
  <si>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</si>
  <si>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</si>
  <si>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</si>
  <si>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</si>
  <si>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</si>
  <si>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</si>
  <si>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</si>
  <si>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</si>
  <si>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</si>
  <si>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</si>
  <si>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</si>
  <si>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</si>
  <si>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</si>
  <si>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</si>
  <si>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</si>
  <si>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</si>
  <si>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</si>
  <si>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</si>
  <si>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</si>
  <si>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</si>
  <si>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</si>
  <si>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</si>
  <si>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</si>
  <si>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</si>
  <si>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</si>
  <si>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</si>
  <si>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</si>
  <si>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</si>
  <si>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</si>
  <si>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</si>
  <si>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</si>
  <si>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</si>
  <si>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</si>
  <si>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</si>
  <si>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</si>
  <si>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</si>
  <si>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</si>
  <si>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</si>
  <si>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</si>
  <si>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</si>
  <si>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</si>
  <si>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</si>
  <si>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</si>
  <si>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</si>
  <si>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</si>
  <si>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</si>
  <si>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</si>
  <si>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</si>
  <si>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</si>
  <si>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</si>
  <si>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</si>
  <si>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</si>
  <si>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</si>
  <si>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</si>
  <si>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</si>
  <si>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</si>
  <si>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</si>
  <si>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</si>
  <si>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</si>
  <si>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</si>
  <si>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</si>
  <si>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</si>
  <si>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</si>
  <si>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</si>
  <si>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</si>
  <si>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</si>
  <si>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</si>
  <si>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</si>
  <si>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</si>
  <si>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</si>
  <si>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</si>
  <si>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</si>
  <si>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</si>
  <si>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</si>
  <si>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</si>
  <si>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</si>
  <si>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</si>
  <si>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</si>
  <si>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</si>
  <si>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</si>
  <si>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</si>
  <si>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</si>
  <si>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</si>
  <si>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</si>
  <si>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</si>
  <si>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</si>
  <si>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</si>
  <si>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</si>
  <si>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</si>
  <si>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</si>
  <si>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</si>
  <si>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</si>
  <si>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</si>
  <si>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</si>
  <si>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</si>
  <si>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</si>
  <si>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</si>
  <si>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</si>
  <si>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</si>
  <si>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</si>
  <si>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</si>
  <si>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</si>
  <si>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</si>
  <si>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</si>
  <si>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</si>
  <si>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</si>
  <si>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</si>
  <si>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</si>
  <si>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</si>
  <si>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</si>
  <si>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</si>
  <si>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</si>
  <si>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</si>
  <si>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</si>
  <si>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</si>
  <si>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</si>
  <si>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</si>
  <si>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</si>
  <si>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</si>
  <si>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</si>
  <si>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</si>
  <si>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</si>
  <si>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</si>
  <si>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</si>
  <si>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</si>
  <si>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</si>
  <si>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</si>
  <si>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</si>
  <si>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</si>
  <si>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</si>
  <si>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</si>
  <si>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</si>
  <si>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</si>
  <si>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</si>
  <si>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</si>
  <si>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</si>
  <si>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</si>
  <si>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</si>
  <si>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</si>
  <si>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</si>
  <si>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</si>
  <si>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</si>
  <si>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</si>
  <si>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</si>
  <si>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</si>
  <si>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</si>
  <si>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</si>
  <si>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</si>
  <si>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</si>
  <si>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</si>
  <si>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</si>
  <si>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</si>
  <si>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</si>
  <si>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</si>
  <si>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</si>
  <si>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</si>
  <si>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</si>
  <si>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</si>
  <si>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</si>
  <si>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</si>
  <si>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</si>
  <si>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</si>
  <si>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</si>
  <si>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</si>
  <si>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</si>
  <si>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</si>
  <si>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</si>
  <si>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</si>
  <si>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</si>
  <si>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</si>
  <si>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</si>
  <si>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</si>
  <si>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</si>
  <si>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</si>
  <si>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</si>
  <si>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</si>
  <si>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</si>
  <si>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</si>
  <si>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</si>
  <si>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</si>
  <si>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</si>
  <si>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</si>
  <si>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</si>
  <si>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</si>
  <si>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</si>
  <si>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</si>
  <si>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</si>
  <si>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</si>
  <si>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</si>
  <si>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</si>
  <si>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</si>
  <si>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</si>
  <si>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</si>
  <si>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</si>
  <si>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</si>
  <si>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</si>
  <si>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</si>
  <si>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</si>
  <si>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</si>
  <si>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</si>
  <si>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</si>
  <si>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</si>
  <si>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</si>
  <si>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</si>
  <si>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</si>
  <si>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</si>
  <si>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</si>
  <si>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</si>
  <si>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</si>
  <si>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</si>
  <si>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</si>
  <si>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</si>
  <si>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</si>
  <si>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</si>
  <si>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</si>
  <si>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</si>
  <si>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</si>
  <si>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</si>
  <si>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</si>
  <si>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</si>
  <si>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</si>
  <si>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</si>
  <si>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</si>
  <si>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</si>
  <si>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</si>
  <si>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</si>
  <si>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</si>
  <si>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</si>
  <si>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</si>
  <si>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</si>
  <si>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</si>
  <si>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</si>
  <si>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</si>
  <si>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</si>
  <si>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</si>
  <si>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</si>
  <si>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</si>
  <si>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</si>
  <si>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</si>
  <si>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</si>
  <si>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</si>
  <si>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</si>
  <si>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</si>
  <si>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</si>
  <si>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</si>
  <si>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</si>
  <si>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</si>
  <si>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</si>
  <si>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</si>
  <si>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</si>
  <si>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</si>
  <si>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</si>
  <si>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</si>
  <si>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</si>
  <si>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</si>
  <si>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</si>
  <si>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</si>
  <si>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</si>
  <si>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</si>
  <si>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</si>
  <si>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</si>
  <si>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</si>
  <si>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</si>
  <si>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</si>
  <si>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</si>
  <si>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</si>
  <si>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</si>
  <si>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</si>
  <si>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</si>
  <si>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</si>
  <si>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</si>
  <si>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</si>
  <si>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</si>
  <si>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</si>
  <si>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</si>
  <si>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</si>
  <si>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</si>
  <si>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</si>
  <si>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</si>
  <si>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</si>
  <si>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</si>
  <si>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</si>
  <si>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</si>
  <si>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</si>
  <si>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</si>
  <si>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</si>
  <si>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</si>
  <si>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</si>
  <si>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</si>
  <si>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</si>
  <si>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</si>
  <si>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</si>
  <si>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</si>
  <si>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</si>
  <si>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</si>
  <si>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</si>
  <si>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</si>
  <si>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</si>
  <si>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</si>
  <si>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</si>
  <si>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</si>
  <si>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</si>
  <si>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</si>
  <si>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</si>
  <si>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</si>
  <si>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</si>
  <si>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</si>
  <si>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</si>
  <si>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</si>
  <si>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</si>
  <si>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</si>
  <si>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</si>
  <si>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</si>
  <si>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</si>
  <si>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</si>
  <si>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</si>
  <si>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</si>
  <si>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</si>
  <si>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</si>
  <si>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</si>
  <si>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</si>
  <si>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</si>
  <si>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</si>
  <si>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</si>
  <si>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</si>
  <si>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</si>
  <si>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</si>
  <si>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</si>
  <si>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</si>
  <si>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</si>
  <si>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</si>
  <si>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</si>
  <si>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</si>
  <si>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</si>
  <si>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</si>
  <si>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</si>
  <si>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</si>
  <si>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</si>
  <si>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</si>
  <si>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</si>
  <si>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</si>
  <si>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</si>
  <si>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</si>
  <si>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</si>
  <si>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</si>
  <si>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</si>
  <si>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</si>
  <si>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</si>
  <si>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</si>
  <si>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</si>
  <si>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</si>
  <si>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</si>
  <si>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</si>
  <si>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</si>
  <si>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</si>
  <si>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</si>
  <si>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</si>
  <si>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</si>
  <si>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</si>
  <si>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</si>
  <si>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</si>
  <si>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</si>
  <si>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</si>
  <si>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</si>
  <si>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</si>
  <si>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</si>
  <si>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</si>
  <si>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</si>
  <si>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</si>
  <si>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</si>
  <si>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</si>
  <si>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</si>
  <si>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</si>
  <si>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</si>
  <si>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</si>
  <si>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</si>
  <si>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</si>
  <si>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</si>
  <si>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</si>
  <si>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</si>
  <si>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</si>
  <si>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</si>
  <si>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</si>
  <si>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</si>
  <si>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</si>
  <si>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</si>
  <si>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</si>
  <si>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</si>
  <si>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</si>
  <si>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</si>
  <si>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</si>
  <si>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</si>
  <si>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</si>
  <si>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</si>
  <si>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</si>
  <si>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</si>
  <si>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</si>
  <si>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</si>
  <si>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</si>
  <si>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</si>
  <si>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</si>
  <si>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</si>
  <si>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</si>
  <si>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</si>
  <si>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</si>
  <si>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</si>
  <si>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</si>
  <si>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</si>
  <si>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</si>
  <si>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</si>
  <si>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</si>
  <si>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</si>
  <si>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</si>
  <si>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</si>
  <si>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</si>
  <si>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</si>
  <si>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</si>
  <si>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</si>
  <si>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</si>
  <si>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</si>
  <si>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</si>
  <si>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</si>
  <si>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</si>
  <si>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</si>
  <si>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</si>
  <si>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</si>
  <si>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</si>
  <si>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</si>
  <si>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</si>
  <si>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</si>
  <si>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</si>
  <si>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</si>
  <si>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</si>
  <si>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</si>
  <si>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</si>
  <si>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</si>
  <si>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</si>
  <si>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</si>
  <si>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</si>
  <si>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</si>
  <si>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</si>
  <si>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</si>
  <si>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</si>
  <si>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</si>
  <si>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</si>
  <si>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</si>
  <si>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</si>
  <si>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</si>
  <si>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</si>
  <si>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</si>
  <si>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</si>
  <si>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</si>
  <si>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</si>
  <si>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</si>
  <si>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</si>
  <si>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</si>
  <si>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</si>
  <si>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</si>
  <si>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</si>
  <si>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</si>
  <si>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</si>
  <si>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</si>
  <si>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</si>
  <si>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</si>
  <si>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</si>
  <si>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</si>
  <si>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</si>
  <si>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</si>
  <si>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</si>
  <si>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</si>
  <si>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</si>
  <si>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</si>
  <si>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</si>
  <si>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</si>
  <si>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</si>
  <si>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</si>
  <si>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</si>
  <si>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</si>
  <si>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</si>
  <si>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</si>
  <si>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</si>
  <si>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</si>
  <si>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</si>
  <si>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</si>
  <si>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</si>
  <si>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</si>
  <si>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</si>
  <si>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</si>
  <si>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</si>
  <si>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</si>
  <si>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</si>
  <si>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</si>
  <si>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</si>
  <si>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</si>
  <si>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</si>
  <si>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</si>
  <si>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</si>
  <si>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</si>
  <si>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</si>
  <si>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</si>
  <si>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</si>
  <si>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</si>
  <si>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</si>
  <si>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</si>
  <si>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</si>
  <si>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</si>
  <si>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</si>
  <si>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</si>
  <si>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</si>
  <si>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</si>
  <si>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</si>
  <si>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</si>
  <si>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</si>
  <si>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</si>
  <si>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</si>
  <si>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</si>
  <si>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</si>
  <si>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</si>
  <si>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</si>
  <si>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</si>
  <si>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</si>
  <si>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</si>
  <si>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</si>
  <si>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</si>
  <si>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</si>
  <si>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</si>
  <si>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</si>
  <si>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</si>
  <si>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</si>
  <si>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</si>
  <si>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</si>
  <si>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</si>
  <si>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</si>
  <si>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</si>
  <si>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</si>
  <si>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</si>
  <si>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</si>
  <si>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</si>
  <si>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</si>
  <si>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</si>
  <si>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</si>
  <si>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</si>
  <si>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</si>
  <si>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</si>
  <si>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</si>
  <si>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</si>
  <si>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</si>
  <si>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</si>
  <si>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</si>
  <si>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</si>
  <si>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</si>
  <si>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</si>
  <si>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</si>
  <si>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</si>
  <si>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</si>
  <si>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</si>
  <si>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</si>
  <si>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</si>
  <si>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</si>
  <si>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</si>
  <si>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</si>
  <si>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</si>
  <si>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</si>
  <si>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</si>
  <si>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</si>
  <si>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</si>
  <si>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</si>
  <si>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</si>
  <si>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</si>
  <si>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</si>
  <si>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</si>
  <si>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</si>
  <si>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</si>
  <si>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</si>
  <si>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</si>
  <si>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</si>
  <si>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</si>
  <si>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</si>
  <si>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</si>
  <si>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</si>
  <si>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</si>
  <si>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</si>
  <si>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</si>
  <si>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</si>
  <si>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</si>
  <si>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</si>
  <si>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</si>
  <si>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</si>
  <si>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</si>
  <si>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</si>
  <si>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</si>
  <si>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</si>
  <si>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</si>
  <si>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</si>
  <si>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</si>
  <si>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</si>
  <si>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</si>
  <si>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</si>
  <si>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</si>
  <si>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</si>
  <si>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</si>
  <si>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</si>
  <si>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</si>
  <si>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</si>
  <si>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</si>
  <si>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</si>
  <si>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</si>
  <si>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</si>
  <si>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</si>
  <si>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</si>
  <si>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</si>
  <si>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</si>
  <si>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</si>
  <si>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</si>
  <si>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</si>
  <si>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</si>
  <si>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</si>
  <si>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</si>
  <si>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</si>
  <si>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</si>
  <si>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</si>
  <si>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</si>
  <si>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</si>
  <si>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</si>
  <si>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</si>
  <si>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</si>
  <si>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</si>
  <si>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</si>
  <si>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</si>
  <si>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</si>
  <si>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</si>
  <si>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</si>
  <si>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</si>
  <si>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</si>
  <si>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</si>
  <si>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</si>
  <si>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</si>
  <si>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</si>
  <si>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</si>
  <si>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</si>
  <si>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</si>
  <si>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</si>
  <si>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</si>
  <si>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</si>
  <si>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</si>
  <si>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</si>
  <si>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</si>
  <si>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</si>
  <si>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</si>
  <si>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</si>
  <si>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</si>
  <si>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</si>
  <si>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</si>
  <si>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</si>
  <si>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</si>
  <si>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</si>
  <si>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</si>
  <si>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</si>
  <si>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</si>
  <si>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</si>
  <si>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</si>
  <si>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</si>
  <si>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</si>
  <si>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</si>
  <si>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</si>
  <si>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</si>
  <si>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</si>
  <si>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</si>
  <si>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</si>
  <si>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</si>
  <si>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</si>
  <si>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</si>
  <si>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</si>
  <si>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</si>
  <si>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</si>
  <si>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</si>
  <si>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</si>
  <si>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</si>
  <si>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</si>
  <si>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</si>
  <si>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</si>
  <si>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</si>
  <si>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</si>
  <si>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</si>
  <si>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</si>
  <si>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</si>
  <si>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</si>
  <si>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</si>
  <si>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</si>
  <si>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</si>
  <si>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</si>
  <si>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</si>
  <si>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</si>
  <si>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</si>
  <si>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</si>
  <si>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</si>
  <si>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</si>
  <si>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</si>
  <si>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</si>
  <si>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</si>
  <si>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</si>
  <si>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</si>
  <si>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</si>
  <si>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</si>
  <si>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</si>
  <si>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</si>
  <si>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</si>
  <si>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</si>
  <si>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</si>
  <si>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</si>
  <si>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</si>
  <si>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</si>
  <si>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</si>
  <si>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</si>
  <si>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</si>
  <si>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</si>
  <si>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</si>
  <si>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</si>
  <si>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</si>
  <si>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</si>
  <si>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</si>
  <si>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</si>
  <si>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</si>
  <si>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</si>
  <si>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</si>
  <si>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</si>
  <si>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</si>
  <si>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</si>
  <si>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</si>
  <si>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</si>
  <si>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</si>
  <si>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</si>
  <si>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</si>
  <si>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</si>
  <si>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</si>
  <si>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</si>
  <si>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</si>
  <si>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</si>
  <si>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</si>
  <si>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</si>
  <si>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</si>
  <si>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</si>
  <si>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</si>
  <si>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</si>
  <si>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</si>
  <si>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</si>
  <si>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</si>
  <si>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</si>
  <si>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</si>
  <si>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</si>
  <si>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</si>
  <si>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</si>
  <si>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</si>
  <si>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</si>
  <si>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</si>
  <si>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</si>
  <si>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</si>
  <si>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</si>
  <si>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</si>
  <si>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</si>
  <si>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</si>
  <si>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</si>
  <si>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</si>
  <si>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</si>
  <si>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</si>
  <si>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</si>
  <si>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</si>
  <si>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</si>
  <si>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</si>
  <si>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</si>
  <si>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</si>
  <si>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</si>
  <si>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</si>
  <si>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</si>
  <si>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</si>
  <si>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</si>
  <si>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</si>
  <si>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</si>
  <si>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</si>
  <si>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</si>
  <si>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</si>
  <si>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</si>
  <si>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</si>
  <si>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</si>
  <si>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</si>
  <si>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</si>
  <si>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</si>
  <si>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</si>
  <si>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</si>
  <si>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</si>
  <si>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</si>
  <si>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</si>
  <si>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</si>
  <si>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</si>
  <si>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</si>
  <si>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</si>
  <si>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</si>
  <si>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</si>
  <si>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</si>
  <si>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</si>
  <si>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</si>
  <si>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</si>
  <si>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</si>
  <si>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</si>
  <si>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</si>
  <si>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</si>
  <si>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</si>
  <si>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</si>
  <si>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</si>
  <si>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</si>
  <si>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</si>
  <si>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</si>
  <si>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</si>
  <si>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</si>
  <si>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</si>
  <si>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</si>
  <si>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</si>
  <si>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</si>
  <si>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</si>
  <si>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</si>
  <si>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</si>
  <si>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</si>
  <si>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</si>
  <si>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</si>
  <si>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</si>
  <si>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</si>
  <si>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</si>
  <si>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</si>
  <si>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</si>
  <si>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</si>
  <si>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</si>
  <si>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</si>
  <si>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</si>
  <si>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</si>
  <si>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</si>
  <si>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</si>
  <si>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</si>
  <si>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</si>
  <si>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</si>
  <si>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</si>
  <si>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</si>
  <si>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</si>
  <si>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</si>
  <si>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</si>
  <si>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</si>
  <si>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</si>
  <si>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</si>
  <si>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</si>
  <si>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</si>
  <si>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</si>
  <si>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</si>
  <si>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</si>
  <si>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</si>
  <si>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</si>
  <si>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</si>
  <si>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</si>
  <si>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</si>
  <si>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</si>
  <si>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</si>
  <si>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</si>
  <si>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</si>
  <si>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</si>
  <si>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</si>
  <si>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</si>
  <si>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</si>
  <si>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</si>
  <si>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</si>
  <si>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</si>
  <si>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</si>
  <si>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</si>
  <si>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</si>
  <si>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</si>
  <si>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</si>
  <si>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</si>
  <si>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</si>
  <si>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</si>
  <si>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</si>
  <si>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</si>
  <si>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</si>
  <si>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</si>
  <si>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</si>
  <si>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</si>
  <si>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</si>
  <si>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</si>
  <si>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</si>
  <si>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</si>
  <si>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</si>
  <si>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</si>
  <si>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</si>
  <si>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</si>
  <si>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</si>
  <si>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</si>
  <si>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</si>
  <si>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</si>
  <si>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</si>
  <si>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</si>
  <si>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</si>
  <si>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</si>
  <si>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</si>
  <si>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</si>
  <si>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</si>
  <si>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</si>
  <si>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</si>
  <si>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</si>
  <si>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</si>
  <si>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</si>
  <si>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</si>
  <si>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</si>
  <si>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</si>
  <si>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</si>
  <si>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</si>
  <si>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</si>
  <si>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</si>
  <si>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</si>
  <si>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</si>
  <si>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</si>
  <si>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</si>
  <si>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</si>
  <si>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</si>
  <si>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</si>
  <si>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</si>
  <si>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</si>
  <si>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</si>
  <si>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</si>
  <si>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</si>
  <si>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</si>
  <si>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</si>
  <si>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</si>
  <si>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</si>
  <si>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</si>
  <si>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</si>
  <si>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</si>
  <si>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</si>
  <si>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</si>
  <si>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</si>
  <si>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</si>
  <si>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</si>
  <si>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</si>
  <si>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</si>
  <si>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</si>
  <si>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</si>
  <si>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</si>
  <si>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</si>
  <si>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</si>
  <si>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</si>
  <si>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</si>
  <si>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</si>
  <si>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</si>
  <si>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</si>
  <si>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</si>
  <si>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</si>
  <si>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</si>
  <si>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</si>
  <si>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</si>
  <si>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</si>
  <si>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</si>
  <si>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</si>
  <si>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</si>
  <si>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</si>
  <si>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</si>
  <si>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</si>
  <si>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</si>
  <si>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</si>
  <si>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</si>
  <si>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</si>
  <si>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</si>
  <si>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</si>
  <si>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</si>
  <si>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</si>
  <si>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</si>
  <si>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</si>
  <si>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</si>
  <si>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</si>
  <si>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</si>
  <si>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</si>
  <si>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</si>
  <si>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</si>
  <si>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</si>
  <si>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</si>
  <si>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</si>
  <si>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</si>
  <si>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</si>
  <si>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</si>
  <si>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</si>
  <si>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</si>
  <si>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</si>
  <si>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</si>
  <si>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</si>
  <si>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</si>
  <si>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</si>
  <si>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</si>
  <si>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</si>
  <si>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</si>
  <si>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</si>
  <si>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</si>
  <si>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</si>
  <si>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</si>
  <si>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</si>
  <si>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</si>
  <si>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</si>
  <si>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</si>
  <si>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</si>
  <si>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</si>
  <si>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</si>
  <si>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</si>
  <si>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</si>
  <si>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</si>
  <si>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</si>
  <si>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</si>
  <si>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</si>
  <si>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</si>
  <si>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</si>
  <si>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</si>
  <si>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</si>
  <si>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</si>
  <si>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</si>
  <si>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</si>
  <si>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</si>
  <si>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</si>
  <si>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</si>
  <si>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</si>
  <si>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</si>
  <si>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</si>
  <si>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</si>
  <si>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</si>
  <si>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</si>
  <si>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</si>
  <si>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</si>
  <si>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</si>
  <si>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</si>
  <si>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</si>
  <si>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</si>
  <si>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</si>
  <si>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</si>
  <si>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</si>
  <si>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</si>
  <si>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</si>
  <si>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</si>
  <si>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</si>
  <si>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</si>
  <si>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</si>
  <si>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</si>
  <si>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</si>
  <si>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</si>
  <si>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</si>
  <si>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</si>
  <si>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</si>
  <si>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</si>
  <si>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</si>
  <si>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</si>
  <si>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</si>
  <si>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</si>
  <si>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</si>
  <si>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</si>
  <si>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</si>
  <si>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</si>
  <si>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</si>
  <si>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</si>
  <si>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</si>
  <si>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</si>
  <si>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</si>
  <si>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</si>
  <si>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</si>
  <si>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</si>
  <si>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</si>
  <si>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</si>
  <si>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</si>
  <si>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</si>
  <si>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</si>
  <si>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</si>
  <si>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</si>
  <si>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</si>
  <si>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</si>
  <si>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</si>
  <si>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</si>
  <si>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</si>
  <si>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</si>
  <si>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</si>
  <si>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</si>
  <si>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</si>
  <si>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</si>
  <si>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</si>
  <si>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</si>
  <si>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</si>
  <si>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</si>
  <si>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</si>
  <si>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</si>
  <si>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</si>
  <si>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</si>
  <si>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</si>
  <si>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</si>
  <si>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</si>
  <si>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</si>
  <si>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</si>
  <si>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</si>
  <si>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</si>
  <si>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</si>
  <si>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</si>
  <si>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</si>
  <si>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</si>
  <si>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</si>
  <si>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</si>
  <si>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</si>
  <si>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</si>
  <si>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</si>
  <si>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</si>
  <si>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</si>
  <si>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</si>
  <si>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</si>
  <si>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</si>
  <si>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</si>
  <si>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</si>
  <si>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</si>
  <si>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</si>
  <si>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</si>
  <si>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</si>
  <si>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</si>
  <si>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</si>
  <si>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</si>
  <si>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</si>
  <si>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</si>
  <si>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</si>
  <si>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</si>
  <si>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</si>
  <si>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</si>
  <si>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</si>
  <si>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</si>
  <si>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</si>
  <si>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</si>
  <si>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</si>
  <si>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</si>
  <si>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</si>
  <si>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</si>
  <si>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</si>
  <si>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</si>
  <si>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</si>
  <si>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</si>
  <si>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</si>
  <si>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</si>
  <si>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</si>
  <si>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</si>
  <si>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</si>
  <si>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</si>
  <si>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</si>
  <si>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</si>
  <si>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</si>
  <si>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</si>
  <si>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</si>
  <si>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</si>
  <si>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</si>
  <si>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</si>
  <si>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</si>
  <si>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</si>
  <si>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</si>
  <si>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</si>
  <si>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</si>
  <si>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</si>
  <si>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</si>
  <si>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</si>
  <si>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</si>
  <si>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</si>
  <si>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</si>
  <si>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</si>
  <si>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</si>
  <si>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</si>
  <si>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</si>
  <si>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</si>
  <si>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</si>
  <si>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</si>
  <si>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</si>
  <si>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</si>
  <si>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</si>
  <si>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</si>
  <si>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</si>
  <si>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</si>
  <si>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</si>
  <si>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</si>
  <si>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</si>
  <si>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</si>
  <si>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</si>
  <si>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</si>
  <si>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</si>
  <si>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</si>
  <si>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</si>
  <si>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</si>
  <si>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</si>
  <si>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</si>
  <si>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</si>
  <si>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</si>
  <si>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</si>
  <si>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</si>
  <si>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</si>
  <si>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</si>
  <si>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</si>
  <si>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</si>
  <si>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</si>
  <si>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</si>
  <si>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</si>
  <si>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</si>
  <si>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</si>
  <si>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</si>
  <si>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</si>
  <si>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</si>
  <si>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</si>
  <si>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</si>
  <si>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</si>
  <si>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</si>
  <si>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</si>
  <si>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</si>
  <si>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</si>
  <si>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</si>
  <si>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</si>
  <si>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</si>
  <si>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</si>
  <si>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</si>
  <si>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</si>
  <si>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</si>
  <si>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</si>
  <si>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</si>
  <si>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</si>
  <si>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</si>
  <si>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</si>
  <si>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</si>
  <si>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</si>
  <si>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</si>
  <si>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</si>
  <si>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</si>
  <si>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</si>
  <si>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</si>
  <si>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</si>
  <si>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</si>
  <si>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</si>
  <si>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</si>
  <si>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</si>
  <si>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</si>
  <si>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</si>
  <si>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</si>
  <si>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</si>
  <si>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</si>
  <si>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</si>
  <si>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</si>
  <si>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</si>
  <si>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</si>
  <si>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</si>
  <si>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</si>
  <si>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</si>
  <si>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</si>
  <si>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</si>
  <si>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</si>
  <si>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</si>
  <si>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</si>
  <si>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</si>
  <si>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</si>
  <si>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</si>
  <si>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</si>
  <si>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</si>
  <si>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</si>
  <si>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</si>
  <si>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</si>
  <si>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</si>
  <si>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</si>
  <si>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</si>
  <si>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</si>
  <si>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</si>
  <si>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</si>
  <si>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</si>
  <si>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</si>
  <si>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</si>
  <si>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</si>
  <si>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</si>
  <si>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</si>
  <si>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</si>
  <si>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</si>
  <si>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</si>
  <si>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</si>
  <si>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</si>
  <si>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</si>
  <si>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</si>
  <si>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</si>
  <si>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</si>
  <si>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</si>
  <si>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</si>
  <si>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</si>
  <si>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</si>
  <si>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</si>
  <si>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</si>
  <si>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</si>
  <si>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</si>
  <si>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</si>
  <si>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</si>
  <si>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</si>
  <si>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</si>
  <si>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</si>
  <si>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</si>
  <si>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</si>
  <si>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</si>
  <si>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</si>
  <si>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</si>
  <si>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</si>
  <si>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</si>
  <si>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</si>
  <si>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</si>
  <si>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</si>
  <si>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</si>
  <si>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</si>
  <si>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</si>
  <si>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</si>
  <si>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</si>
  <si>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</si>
  <si>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</si>
  <si>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</si>
  <si>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</si>
  <si>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</si>
  <si>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</si>
  <si>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</si>
  <si>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</si>
  <si>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</si>
  <si>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</si>
  <si>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</si>
  <si>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</si>
  <si>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</si>
  <si>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</si>
  <si>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</si>
  <si>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</si>
  <si>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</si>
  <si>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</si>
  <si>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</si>
  <si>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</si>
  <si>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</si>
  <si>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</si>
  <si>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</si>
  <si>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</si>
  <si>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</si>
  <si>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</si>
  <si>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</si>
  <si>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</si>
  <si>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</si>
  <si>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</si>
  <si>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</si>
  <si>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</si>
  <si>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</si>
  <si>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</si>
  <si>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</si>
  <si>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</si>
  <si>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</si>
  <si>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</si>
  <si>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</si>
  <si>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</si>
  <si>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</si>
  <si>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</si>
  <si>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</si>
  <si>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</si>
  <si>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</si>
  <si>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</si>
  <si>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</si>
  <si>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</si>
  <si>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</si>
  <si>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</si>
  <si>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</si>
  <si>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</si>
  <si>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</si>
  <si>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</si>
  <si>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</si>
  <si>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</si>
  <si>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</si>
  <si>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</si>
  <si>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</si>
  <si>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</si>
  <si>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</si>
  <si>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</si>
  <si>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</si>
  <si>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</si>
  <si>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</si>
  <si>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</si>
  <si>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</si>
  <si>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</si>
  <si>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</si>
  <si>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</si>
  <si>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</si>
  <si>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</si>
  <si>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</si>
  <si>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</si>
  <si>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</si>
  <si>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</si>
  <si>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</si>
  <si>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</si>
  <si>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</si>
  <si>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</si>
  <si>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</si>
  <si>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</si>
  <si>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</si>
  <si>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</si>
  <si>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</si>
  <si>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</si>
  <si>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</si>
  <si>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</si>
  <si>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</si>
  <si>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</si>
  <si>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</si>
  <si>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</si>
  <si>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</si>
  <si>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</si>
  <si>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</si>
  <si>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</si>
  <si>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</si>
  <si>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</si>
  <si>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</si>
  <si>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</si>
  <si>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</si>
  <si>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</si>
  <si>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</si>
  <si>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</si>
  <si>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</si>
  <si>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</si>
  <si>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</si>
  <si>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</si>
  <si>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</si>
  <si>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</si>
  <si>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</si>
  <si>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</si>
  <si>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</si>
  <si>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</si>
  <si>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</si>
  <si>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</si>
  <si>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</si>
  <si>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</si>
  <si>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</si>
  <si>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</si>
  <si>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</si>
  <si>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</si>
  <si>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</si>
  <si>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</si>
  <si>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</si>
  <si>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</si>
  <si>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</si>
  <si>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</si>
  <si>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</si>
  <si>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</si>
  <si>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</si>
  <si>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</si>
  <si>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</si>
  <si>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</si>
  <si>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</si>
  <si>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</si>
  <si>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</si>
  <si>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</si>
  <si>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</si>
  <si>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</si>
  <si>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</si>
  <si>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</si>
  <si>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</si>
  <si>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</si>
  <si>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</si>
  <si>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</si>
  <si>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</si>
  <si>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</si>
  <si>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</si>
  <si>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</si>
  <si>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</si>
  <si>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</si>
  <si>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</si>
  <si>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</si>
  <si>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</si>
  <si>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</si>
  <si>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</si>
  <si>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</si>
  <si>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</si>
  <si>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</si>
  <si>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</si>
  <si>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</si>
  <si>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</si>
  <si>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</si>
  <si>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</si>
  <si>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</si>
  <si>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</si>
  <si>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</si>
  <si>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</si>
  <si>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</si>
  <si>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</si>
  <si>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</si>
  <si>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</si>
  <si>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</si>
  <si>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</si>
  <si>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</si>
  <si>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</si>
  <si>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</si>
  <si>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</si>
  <si>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</si>
  <si>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</si>
  <si>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</si>
  <si>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</si>
  <si>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</si>
  <si>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</si>
  <si>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</si>
  <si>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</si>
  <si>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</si>
  <si>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</si>
  <si>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</si>
  <si>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</si>
  <si>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</si>
  <si>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</si>
  <si>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</si>
  <si>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</si>
  <si>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</si>
  <si>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</si>
  <si>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</si>
  <si>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</si>
  <si>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</si>
  <si>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</si>
  <si>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</si>
  <si>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</si>
  <si>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</si>
  <si>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</si>
  <si>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</si>
  <si>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</si>
  <si>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</si>
  <si>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</si>
  <si>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</si>
  <si>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</si>
  <si>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</si>
  <si>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</si>
  <si>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</si>
  <si>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</si>
  <si>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</si>
  <si>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</si>
  <si>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</si>
  <si>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</si>
  <si>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</si>
  <si>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</si>
  <si>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</si>
  <si>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</si>
  <si>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</si>
  <si>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</si>
  <si>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</si>
  <si>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</si>
  <si>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</si>
  <si>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</si>
  <si>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</si>
  <si>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</si>
  <si>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</si>
  <si>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</si>
  <si>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</si>
  <si>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</si>
  <si>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</si>
  <si>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</si>
  <si>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</si>
  <si>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</si>
  <si>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</si>
  <si>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</si>
  <si>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</si>
  <si>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</si>
  <si>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</si>
  <si>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</si>
  <si>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</si>
  <si>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</si>
  <si>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</si>
  <si>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</si>
  <si>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</si>
  <si>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</si>
  <si>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</si>
  <si>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</si>
  <si>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</si>
  <si>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</si>
  <si>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</si>
  <si>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</si>
  <si>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</si>
  <si>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</si>
  <si>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</si>
  <si>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</si>
  <si>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</si>
  <si>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</si>
  <si>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</si>
  <si>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</si>
  <si>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</si>
  <si>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</si>
  <si>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</si>
  <si>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</si>
  <si>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</si>
  <si>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</si>
  <si>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</si>
  <si>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</si>
  <si>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</si>
  <si>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</si>
  <si>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</si>
  <si>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</si>
  <si>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</si>
  <si>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</si>
  <si>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</si>
  <si>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</si>
  <si>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</si>
  <si>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</si>
  <si>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</si>
  <si>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</si>
  <si>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</si>
  <si>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</si>
  <si>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</si>
  <si>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</si>
  <si>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</si>
  <si>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</si>
  <si>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</si>
  <si>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</si>
  <si>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</si>
  <si>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</si>
  <si>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</si>
  <si>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</si>
  <si>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</si>
  <si>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</si>
  <si>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</si>
  <si>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</si>
  <si>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</si>
  <si>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</si>
  <si>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</si>
  <si>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</si>
  <si>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</si>
  <si>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</si>
  <si>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</si>
  <si>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</si>
  <si>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</si>
  <si>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</si>
  <si>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</si>
  <si>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</si>
  <si>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</si>
  <si>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</si>
  <si>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</si>
  <si>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</si>
  <si>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</si>
  <si>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</si>
  <si>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</si>
  <si>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</si>
  <si>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</si>
  <si>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</si>
  <si>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</si>
  <si>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</si>
  <si>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</si>
  <si>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</si>
  <si>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</si>
  <si>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</si>
  <si>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</si>
  <si>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</si>
  <si>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</si>
  <si>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</si>
  <si>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</si>
  <si>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</si>
  <si>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</si>
  <si>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</si>
  <si>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</si>
  <si>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</si>
  <si>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</si>
  <si>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</si>
  <si>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</si>
  <si>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</si>
  <si>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</si>
  <si>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</si>
  <si>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</si>
  <si>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</si>
  <si>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</si>
  <si>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</si>
  <si>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</si>
  <si>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</si>
  <si>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</si>
  <si>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</si>
  <si>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</si>
  <si>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</si>
  <si>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</si>
  <si>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</si>
  <si>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</si>
  <si>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</si>
  <si>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</si>
  <si>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</si>
  <si>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</si>
  <si>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</si>
  <si>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</si>
  <si>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</si>
  <si>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</si>
  <si>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</si>
  <si>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</si>
  <si>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</si>
  <si>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</si>
  <si>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</si>
  <si>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</si>
  <si>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</si>
  <si>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</si>
  <si>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</si>
  <si>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</si>
  <si>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</si>
  <si>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</si>
  <si>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</si>
  <si>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</si>
  <si>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</si>
  <si>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</si>
  <si>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</si>
  <si>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</si>
  <si>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</si>
  <si>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</si>
  <si>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</si>
  <si>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</si>
  <si>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</si>
  <si>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</si>
  <si>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</si>
  <si>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</si>
  <si>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</si>
  <si>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</si>
  <si>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</si>
  <si>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</si>
  <si>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</si>
  <si>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</si>
  <si>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</si>
  <si>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</si>
  <si>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</si>
  <si>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</si>
  <si>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</si>
  <si>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</si>
  <si>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</si>
  <si>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</si>
  <si>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</si>
  <si>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</si>
  <si>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</si>
  <si>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</si>
  <si>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</si>
  <si>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</si>
  <si>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</si>
  <si>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</si>
  <si>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</si>
  <si>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</si>
  <si>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</si>
  <si>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</si>
  <si>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</si>
  <si>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</si>
  <si>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</si>
  <si>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</si>
  <si>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</si>
  <si>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</si>
  <si>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</si>
  <si>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</si>
  <si>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</si>
  <si>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</si>
  <si>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</si>
  <si>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</si>
  <si>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</si>
  <si>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</si>
  <si>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</si>
  <si>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</si>
  <si>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</si>
  <si>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</si>
  <si>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</si>
  <si>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</si>
  <si>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</si>
  <si>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</si>
  <si>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</si>
  <si>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</si>
  <si>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</si>
  <si>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</si>
  <si>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</si>
  <si>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</si>
  <si>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</si>
  <si>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</si>
  <si>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</si>
  <si>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</si>
  <si>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</si>
  <si>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</si>
  <si>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</si>
  <si>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</si>
  <si>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</si>
  <si>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</si>
  <si>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</si>
  <si>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</si>
  <si>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</si>
  <si>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</si>
  <si>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</si>
  <si>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</si>
  <si>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</si>
  <si>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</si>
  <si>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</si>
  <si>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</si>
  <si>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</si>
  <si>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</si>
  <si>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</si>
  <si>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</si>
  <si>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</si>
  <si>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</si>
  <si>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</si>
  <si>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</si>
  <si>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</si>
  <si>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</si>
  <si>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</si>
  <si>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</si>
  <si>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</si>
  <si>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</si>
  <si>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</si>
  <si>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</si>
  <si>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</si>
  <si>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</si>
  <si>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</si>
  <si>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</si>
  <si>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</si>
  <si>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</si>
  <si>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</si>
  <si>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</si>
  <si>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</si>
  <si>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</si>
  <si>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</si>
  <si>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</si>
  <si>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</si>
  <si>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</si>
  <si>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</si>
  <si>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</si>
  <si>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</si>
  <si>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</si>
  <si>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</si>
  <si>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</si>
  <si>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</si>
  <si>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</si>
  <si>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</si>
  <si>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</si>
  <si>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</si>
  <si>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</si>
  <si>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</si>
  <si>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</si>
  <si>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</si>
  <si>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</si>
  <si>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</si>
  <si>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</si>
  <si>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</si>
  <si>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</si>
  <si>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</si>
  <si>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</si>
  <si>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</si>
  <si>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</si>
  <si>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</si>
  <si>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</si>
  <si>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</si>
  <si>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</si>
  <si>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</si>
  <si>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</si>
  <si>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</si>
  <si>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</si>
  <si>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</si>
  <si>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</si>
  <si>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</si>
  <si>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</si>
  <si>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</si>
  <si>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</si>
  <si>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</si>
  <si>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</si>
  <si>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</si>
  <si>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</si>
  <si>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</si>
  <si>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</si>
  <si>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</si>
  <si>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</si>
  <si>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</si>
  <si>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</si>
  <si>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</si>
  <si>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</si>
  <si>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</si>
  <si>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</si>
  <si>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</si>
  <si>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</si>
  <si>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</si>
  <si>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</si>
  <si>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</si>
  <si>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</si>
  <si>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</si>
  <si>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</si>
  <si>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</si>
  <si>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</si>
  <si>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</si>
  <si>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</si>
  <si>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</si>
  <si>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</si>
  <si>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</si>
  <si>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</si>
  <si>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</si>
  <si>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</si>
  <si>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</si>
  <si>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</si>
  <si>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</si>
  <si>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</si>
  <si>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</si>
  <si>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</si>
  <si>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</si>
  <si>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</si>
  <si>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</si>
  <si>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</si>
  <si>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</si>
  <si>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</si>
  <si>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</si>
  <si>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</si>
  <si>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</si>
  <si>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</si>
  <si>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</si>
  <si>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</si>
  <si>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</si>
  <si>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</si>
  <si>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</si>
  <si>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</si>
  <si>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</si>
  <si>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</si>
  <si>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</si>
  <si>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</si>
  <si>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</si>
  <si>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</si>
  <si>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</si>
  <si>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</si>
  <si>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</si>
  <si>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</si>
  <si>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</si>
  <si>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</si>
  <si>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</si>
  <si>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</si>
  <si>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</si>
  <si>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</si>
  <si>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</si>
  <si>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</si>
  <si>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</si>
  <si>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</si>
  <si>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</si>
  <si>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</si>
  <si>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</si>
  <si>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</si>
  <si>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</si>
  <si>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</si>
  <si>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</si>
  <si>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</si>
  <si>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</si>
  <si>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</si>
  <si>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</si>
  <si>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</si>
  <si>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</si>
  <si>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</si>
  <si>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</si>
  <si>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</si>
  <si>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</si>
  <si>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</si>
  <si>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</si>
  <si>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</si>
  <si>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</si>
  <si>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</si>
  <si>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</si>
  <si>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</si>
  <si>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</si>
  <si>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</si>
  <si>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</si>
  <si>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</si>
  <si>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</si>
  <si>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</si>
  <si>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</si>
  <si>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</si>
  <si>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</si>
  <si>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</si>
  <si>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</si>
  <si>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</si>
  <si>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</si>
  <si>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</si>
  <si>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</si>
  <si>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</si>
  <si>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</si>
  <si>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</si>
  <si>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</si>
  <si>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</si>
  <si>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</si>
  <si>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</si>
  <si>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</si>
  <si>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</si>
  <si>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</si>
  <si>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</si>
  <si>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</si>
  <si>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</si>
  <si>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</si>
  <si>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</si>
  <si>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</si>
  <si>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</si>
  <si>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</si>
  <si>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</si>
  <si>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</si>
  <si>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</si>
  <si>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</si>
  <si>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</si>
  <si>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</si>
  <si>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</si>
  <si>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</si>
  <si>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</si>
  <si>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</si>
  <si>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</si>
  <si>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</si>
  <si>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</si>
  <si>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</si>
  <si>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</si>
  <si>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</si>
  <si>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</si>
  <si>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</si>
  <si>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</si>
  <si>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</si>
  <si>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</si>
  <si>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</si>
  <si>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</si>
  <si>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</si>
  <si>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</si>
  <si>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</si>
  <si>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</si>
  <si>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</si>
  <si>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</si>
  <si>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</si>
  <si>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</si>
  <si>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</si>
  <si>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</si>
  <si>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</si>
  <si>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</si>
  <si>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</si>
  <si>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</si>
  <si>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</si>
  <si>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</si>
  <si>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</si>
  <si>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</si>
  <si>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</si>
  <si>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</si>
  <si>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</si>
  <si>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</si>
  <si>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</si>
  <si>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</si>
  <si>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</si>
  <si>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</si>
  <si>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</si>
  <si>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</si>
  <si>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</si>
  <si>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</si>
  <si>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</si>
  <si>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</si>
  <si>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</si>
  <si>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</si>
  <si>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</si>
  <si>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</si>
  <si>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</si>
  <si>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</si>
  <si>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</si>
  <si>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</si>
  <si>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</si>
  <si>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</si>
  <si>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</si>
  <si>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</si>
  <si>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</si>
  <si>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</si>
  <si>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</si>
  <si>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</si>
  <si>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</si>
  <si>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</si>
  <si>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</si>
  <si>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</si>
  <si>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</si>
  <si>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</si>
  <si>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</si>
  <si>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</si>
  <si>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</si>
  <si>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</si>
  <si>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</si>
  <si>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</si>
  <si>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</si>
  <si>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</si>
  <si>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</si>
  <si>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</si>
  <si>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</si>
  <si>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</si>
  <si>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</si>
  <si>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</si>
  <si>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</si>
  <si>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</si>
  <si>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</si>
  <si>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</si>
  <si>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</si>
  <si>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</si>
  <si>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</si>
  <si>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</si>
  <si>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</si>
  <si>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</si>
  <si>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</si>
  <si>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</si>
  <si>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</si>
  <si>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</si>
  <si>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</si>
  <si>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</si>
  <si>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</si>
  <si>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</si>
  <si>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</si>
  <si>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</si>
  <si>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</si>
  <si>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</si>
  <si>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</si>
  <si>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</si>
  <si>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</si>
  <si>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</si>
  <si>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</si>
  <si>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</si>
  <si>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</si>
  <si>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</si>
  <si>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</si>
  <si>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</si>
  <si>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</si>
  <si>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</si>
  <si>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</si>
  <si>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</si>
  <si>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</si>
  <si>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</si>
  <si>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</si>
  <si>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</si>
  <si>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</si>
  <si>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</si>
  <si>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</si>
  <si>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</si>
  <si>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</si>
  <si>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</si>
  <si>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</si>
  <si>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</si>
  <si>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</si>
  <si>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</si>
  <si>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</si>
  <si>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</si>
  <si>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</si>
  <si>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</si>
  <si>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</si>
  <si>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</si>
  <si>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</si>
  <si>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</si>
  <si>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</si>
  <si>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</si>
  <si>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</si>
  <si>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</si>
  <si>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</si>
  <si>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</si>
  <si>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</si>
  <si>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</si>
  <si>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</si>
  <si>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</si>
  <si>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</si>
  <si>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</si>
  <si>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</si>
  <si>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</si>
  <si>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</si>
  <si>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</si>
  <si>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</si>
  <si>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</si>
  <si>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</si>
  <si>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</si>
  <si>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</si>
  <si>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</si>
  <si>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</si>
  <si>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</si>
  <si>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</si>
  <si>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</si>
  <si>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</si>
  <si>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</si>
  <si>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</si>
  <si>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</si>
  <si>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</si>
  <si>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</si>
  <si>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</si>
  <si>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</si>
  <si>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</si>
  <si>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</si>
  <si>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</si>
  <si>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</si>
  <si>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</si>
  <si>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</si>
  <si>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</si>
  <si>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</si>
  <si>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</si>
  <si>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</si>
  <si>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</si>
  <si>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</si>
  <si>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</si>
  <si>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</si>
  <si>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</si>
  <si>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</si>
  <si>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</si>
  <si>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</si>
  <si>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</si>
  <si>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</si>
  <si>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</si>
  <si>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</si>
  <si>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</si>
  <si>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</si>
  <si>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</si>
  <si>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</si>
  <si>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</si>
  <si>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</si>
  <si>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</si>
  <si>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</si>
  <si>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</si>
  <si>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</si>
  <si>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</si>
  <si>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</si>
  <si>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</si>
  <si>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</si>
  <si>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</si>
  <si>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</si>
  <si>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</si>
  <si>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</si>
  <si>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</si>
  <si>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</si>
  <si>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</si>
  <si>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</si>
  <si>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</si>
  <si>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</si>
  <si>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</si>
  <si>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</si>
  <si>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</si>
  <si>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</si>
  <si>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</si>
  <si>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</si>
  <si>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</si>
  <si>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</si>
  <si>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</si>
  <si>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</si>
  <si>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</si>
  <si>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</si>
  <si>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</si>
  <si>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</si>
  <si>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</si>
  <si>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</si>
  <si>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</si>
  <si>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</si>
  <si>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</si>
  <si>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</si>
  <si>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</si>
  <si>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</si>
  <si>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</si>
  <si>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</si>
  <si>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</si>
  <si>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</si>
  <si>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</si>
  <si>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</si>
  <si>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</si>
  <si>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</si>
  <si>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</si>
  <si>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</si>
  <si>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</si>
  <si>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</si>
  <si>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</si>
  <si>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</si>
  <si>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</si>
  <si>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</si>
  <si>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</si>
  <si>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</si>
  <si>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</si>
  <si>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</si>
  <si>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</si>
  <si>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</si>
  <si>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</si>
  <si>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</si>
  <si>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</si>
  <si>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</si>
  <si>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</si>
  <si>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</si>
  <si>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</si>
  <si>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</si>
  <si>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</si>
  <si>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</si>
  <si>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</si>
  <si>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</si>
  <si>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</si>
  <si>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</si>
  <si>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</si>
  <si>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</si>
  <si>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</si>
  <si>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</si>
  <si>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</si>
  <si>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</si>
  <si>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</si>
  <si>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</si>
  <si>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</si>
  <si>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</si>
  <si>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</si>
  <si>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</si>
  <si>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</si>
  <si>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</si>
  <si>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</si>
  <si>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</si>
  <si>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</si>
  <si>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</si>
  <si>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</si>
  <si>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</si>
  <si>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</si>
  <si>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</si>
  <si>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</si>
  <si>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</si>
  <si>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</si>
  <si>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</si>
  <si>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</si>
  <si>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</si>
  <si>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</si>
  <si>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</si>
  <si>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</si>
  <si>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</si>
  <si>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</si>
  <si>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</si>
  <si>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</si>
  <si>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</si>
  <si>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</si>
  <si>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</si>
  <si>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</si>
  <si>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</si>
  <si>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</si>
  <si>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</si>
  <si>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</si>
  <si>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</si>
  <si>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</si>
  <si>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</si>
  <si>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</si>
  <si>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</si>
  <si>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</si>
  <si>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</si>
  <si>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</si>
  <si>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</si>
  <si>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</si>
  <si>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</si>
  <si>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</si>
  <si>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</si>
  <si>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</si>
  <si>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</si>
  <si>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</si>
  <si>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</si>
  <si>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</si>
  <si>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</si>
  <si>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</si>
  <si>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</si>
  <si>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</si>
  <si>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</si>
  <si>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</si>
  <si>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</si>
  <si>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</si>
  <si>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</si>
  <si>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</si>
  <si>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</si>
  <si>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</si>
  <si>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</si>
  <si>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</si>
  <si>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</si>
  <si>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</si>
  <si>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</si>
  <si>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</si>
  <si>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</si>
  <si>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</si>
  <si>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</si>
  <si>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</si>
  <si>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</si>
  <si>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</si>
  <si>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</si>
  <si>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</si>
  <si>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</si>
  <si>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</si>
  <si>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</si>
  <si>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</si>
  <si>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</si>
  <si>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</si>
  <si>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</si>
  <si>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</si>
  <si>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</si>
  <si>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</si>
  <si>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</si>
  <si>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</si>
  <si>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</si>
  <si>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</si>
  <si>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</si>
  <si>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</si>
  <si>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</si>
  <si>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</si>
  <si>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</si>
  <si>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</si>
  <si>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</si>
  <si>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</si>
  <si>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</si>
  <si>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</si>
  <si>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</si>
  <si>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</si>
  <si>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</si>
  <si>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</si>
  <si>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</si>
  <si>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</si>
  <si>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</si>
  <si>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</si>
  <si>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</si>
  <si>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</si>
  <si>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</si>
  <si>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</si>
  <si>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</si>
  <si>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</si>
  <si>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</si>
  <si>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</si>
  <si>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</si>
  <si>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</si>
  <si>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</si>
  <si>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</si>
  <si>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</si>
  <si>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</si>
  <si>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</si>
  <si>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</si>
  <si>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</si>
  <si>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</si>
  <si>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</si>
  <si>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</si>
  <si>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</si>
  <si>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</si>
  <si>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</si>
  <si>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</si>
  <si>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</si>
  <si>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</si>
  <si>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</si>
  <si>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</si>
  <si>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</si>
  <si>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</si>
  <si>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</si>
  <si>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</si>
  <si>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</si>
  <si>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</si>
  <si>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</si>
  <si>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</si>
  <si>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</si>
  <si>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</si>
  <si>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</si>
  <si>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</si>
  <si>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</si>
  <si>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</si>
  <si>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</si>
  <si>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</si>
  <si>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</si>
  <si>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</si>
  <si>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</si>
  <si>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</si>
  <si>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</si>
  <si>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</si>
  <si>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</si>
  <si>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</si>
  <si>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</si>
  <si>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</si>
  <si>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</si>
  <si>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</si>
  <si>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</si>
  <si>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</si>
  <si>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</si>
  <si>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</si>
  <si>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</si>
  <si>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</si>
  <si>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</si>
  <si>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</si>
  <si>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</si>
  <si>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</si>
  <si>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</si>
  <si>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</si>
  <si>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</si>
  <si>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</si>
  <si>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</si>
  <si>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</si>
  <si>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</si>
  <si>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</si>
  <si>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</si>
  <si>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</si>
  <si>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</si>
  <si>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</si>
  <si>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</si>
  <si>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</si>
  <si>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</si>
  <si>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</si>
  <si>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</si>
  <si>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</si>
  <si>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</si>
  <si>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</si>
  <si>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</si>
  <si>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</si>
  <si>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</si>
  <si>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</si>
  <si>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</si>
  <si>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</si>
  <si>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</si>
  <si>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</si>
  <si>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</si>
  <si>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</si>
  <si>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</si>
  <si>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</si>
  <si>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</si>
  <si>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</si>
  <si>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</si>
  <si>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</si>
  <si>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</si>
  <si>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</si>
  <si>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</si>
  <si>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</si>
  <si>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</si>
  <si>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</si>
  <si>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</si>
  <si>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</si>
  <si>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</si>
  <si>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</si>
  <si>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</si>
  <si>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</si>
  <si>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</si>
  <si>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</si>
  <si>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</si>
  <si>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</si>
  <si>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</si>
  <si>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</si>
  <si>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</si>
  <si>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</si>
  <si>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</si>
  <si>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</si>
  <si>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</si>
  <si>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</si>
  <si>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</si>
  <si>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</si>
  <si>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</si>
  <si>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</si>
  <si>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</si>
  <si>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</si>
  <si>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</si>
  <si>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</si>
  <si>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</si>
  <si>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</si>
  <si>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</si>
  <si>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</si>
  <si>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</si>
  <si>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</si>
  <si>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</si>
  <si>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</si>
  <si>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</si>
  <si>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</si>
  <si>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</si>
  <si>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</si>
  <si>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</si>
  <si>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</si>
  <si>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</si>
  <si>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</si>
  <si>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</si>
  <si>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</si>
  <si>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</si>
  <si>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</si>
  <si>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</si>
  <si>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</si>
  <si>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</si>
  <si>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</si>
  <si>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</si>
  <si>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</si>
  <si>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</si>
  <si>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</si>
  <si>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</si>
  <si>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</si>
  <si>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</si>
  <si>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</si>
  <si>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</si>
  <si>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</si>
  <si>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</si>
  <si>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</si>
  <si>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</si>
  <si>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</si>
  <si>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</si>
  <si>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</si>
  <si>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</si>
  <si>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</si>
  <si>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</si>
  <si>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</si>
  <si>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</si>
  <si>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</si>
  <si>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</si>
  <si>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</si>
  <si>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</si>
  <si>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</si>
  <si>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</si>
  <si>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</si>
  <si>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</si>
  <si>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</si>
  <si>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</si>
  <si>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</si>
  <si>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</si>
  <si>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</si>
  <si>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</si>
  <si>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</si>
  <si>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</si>
  <si>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</si>
  <si>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</si>
  <si>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</si>
  <si>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</si>
  <si>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</si>
  <si>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</si>
  <si>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</si>
  <si>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</si>
  <si>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</si>
  <si>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</si>
  <si>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</si>
  <si>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</si>
  <si>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</si>
  <si>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</si>
  <si>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</si>
  <si>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</si>
  <si>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</si>
  <si>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</si>
  <si>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</si>
  <si>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</si>
  <si>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</si>
  <si>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</si>
  <si>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</si>
  <si>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</si>
  <si>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</si>
  <si>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</si>
  <si>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</si>
  <si>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</si>
  <si>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</si>
  <si>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</si>
  <si>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</si>
  <si>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</si>
  <si>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</si>
  <si>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</si>
  <si>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</si>
  <si>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</si>
  <si>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</si>
  <si>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</si>
  <si>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</si>
  <si>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</si>
  <si>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</si>
  <si>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</si>
  <si>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</si>
  <si>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</si>
  <si>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</si>
  <si>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</si>
  <si>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</si>
  <si>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</si>
  <si>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</si>
  <si>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</si>
  <si>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</si>
  <si>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</si>
  <si>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</si>
  <si>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</si>
  <si>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</si>
  <si>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</si>
  <si>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</si>
  <si>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</si>
  <si>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</si>
  <si>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</si>
  <si>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</si>
  <si>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</si>
  <si>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</si>
  <si>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</si>
  <si>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</si>
  <si>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</si>
  <si>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</si>
  <si>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</si>
  <si>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</si>
  <si>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</si>
  <si>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</si>
  <si>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</si>
  <si>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</si>
  <si>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</si>
  <si>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</si>
  <si>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</si>
  <si>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</si>
  <si>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</si>
  <si>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</si>
  <si>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</si>
  <si>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</si>
  <si>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</si>
  <si>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</si>
  <si>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</si>
  <si>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</si>
  <si>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</si>
  <si>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</si>
  <si>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</si>
  <si>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</si>
  <si>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</si>
  <si>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</si>
  <si>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</si>
  <si>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</si>
  <si>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</si>
  <si>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</si>
  <si>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</si>
  <si>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</si>
  <si>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</si>
  <si>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</si>
  <si>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</si>
  <si>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</si>
  <si>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</si>
  <si>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</si>
  <si>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</si>
  <si>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</si>
  <si>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</si>
  <si>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</si>
  <si>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</si>
  <si>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</si>
  <si>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</si>
  <si>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</si>
  <si>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</si>
  <si>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</si>
  <si>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</si>
  <si>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</si>
  <si>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</si>
  <si>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</si>
  <si>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</si>
  <si>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</si>
  <si>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</si>
  <si>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</si>
  <si>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</si>
  <si>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</si>
  <si>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</si>
  <si>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</si>
  <si>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</si>
  <si>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</si>
  <si>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</si>
  <si>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</si>
  <si>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</si>
  <si>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</si>
  <si>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</si>
  <si>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</si>
  <si>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</si>
  <si>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</si>
  <si>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</si>
  <si>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</si>
  <si>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</si>
  <si>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</si>
  <si>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</si>
  <si>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</si>
  <si>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</si>
  <si>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</si>
  <si>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</si>
  <si>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</si>
  <si>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</si>
  <si>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</si>
  <si>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</si>
  <si>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</si>
  <si>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</si>
  <si>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</si>
  <si>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</si>
  <si>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</si>
  <si>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</si>
  <si>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</si>
  <si>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</si>
  <si>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</si>
  <si>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</si>
  <si>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</si>
  <si>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</si>
  <si>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</si>
  <si>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</si>
  <si>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</si>
  <si>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</si>
  <si>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</si>
  <si>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</si>
  <si>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</si>
  <si>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</si>
  <si>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</si>
  <si>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</si>
  <si>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</si>
  <si>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</si>
  <si>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</si>
  <si>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</si>
  <si>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</si>
  <si>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</si>
  <si>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</si>
  <si>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</si>
  <si>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</si>
  <si>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</si>
  <si>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</si>
  <si>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</si>
  <si>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</si>
  <si>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</si>
  <si>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</si>
  <si>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</si>
  <si>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</si>
  <si>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</si>
  <si>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</si>
  <si>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</si>
  <si>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</si>
  <si>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</si>
  <si>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</si>
  <si>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</si>
  <si>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</si>
  <si>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</si>
  <si>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</si>
  <si>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</si>
  <si>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</si>
  <si>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</si>
  <si>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</si>
  <si>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</si>
  <si>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</si>
  <si>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</si>
  <si>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</si>
  <si>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</si>
  <si>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</si>
  <si>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</si>
  <si>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</si>
  <si>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</si>
  <si>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</si>
  <si>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</si>
  <si>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</si>
  <si>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</si>
  <si>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</si>
  <si>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</si>
  <si>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</si>
  <si>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</si>
  <si>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</si>
  <si>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</si>
  <si>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</si>
  <si>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</si>
  <si>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</si>
  <si>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</si>
  <si>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</si>
  <si>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</si>
  <si>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</si>
  <si>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</si>
  <si>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</si>
  <si>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</si>
  <si>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</si>
  <si>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</si>
  <si>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</si>
  <si>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</si>
  <si>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</si>
  <si>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</si>
  <si>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</si>
  <si>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</si>
  <si>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</si>
  <si>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</si>
  <si>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</si>
  <si>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</si>
  <si>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</si>
  <si>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</si>
  <si>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</si>
  <si>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</si>
  <si>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</si>
  <si>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</si>
  <si>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</si>
  <si>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</si>
  <si>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</si>
  <si>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</si>
  <si>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</si>
  <si>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</si>
  <si>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</si>
  <si>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</si>
  <si>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</si>
  <si>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</si>
  <si>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</si>
  <si>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</si>
  <si>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</si>
  <si>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</si>
  <si>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</si>
  <si>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</si>
  <si>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</si>
  <si>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</si>
  <si>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</si>
  <si>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</si>
  <si>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</si>
  <si>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</si>
  <si>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</si>
  <si>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</si>
  <si>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</si>
  <si>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</si>
  <si>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</si>
  <si>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</si>
  <si>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</si>
  <si>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</si>
  <si>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</si>
  <si>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</si>
  <si>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</si>
  <si>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</si>
  <si>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</si>
  <si>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</si>
  <si>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</si>
  <si>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</si>
  <si>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</si>
  <si>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</si>
  <si>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</si>
  <si>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</si>
  <si>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</si>
  <si>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</si>
  <si>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</si>
  <si>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</si>
  <si>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</si>
  <si>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</si>
  <si>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</si>
  <si>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</si>
  <si>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</si>
  <si>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</si>
  <si>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</si>
  <si>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</si>
  <si>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</si>
  <si>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</si>
  <si>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</si>
  <si>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</si>
  <si>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</si>
  <si>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</si>
  <si>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</si>
  <si>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</si>
  <si>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</si>
  <si>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</si>
  <si>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</si>
  <si>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</si>
  <si>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</si>
  <si>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</si>
  <si>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</si>
  <si>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</si>
  <si>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</si>
  <si>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</si>
  <si>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</si>
  <si>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</si>
  <si>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</si>
  <si>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</si>
  <si>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</si>
  <si>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</si>
  <si>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</si>
  <si>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</si>
  <si>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</si>
  <si>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</si>
  <si>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</si>
  <si>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</si>
  <si>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</si>
  <si>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</si>
  <si>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</si>
  <si>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</si>
  <si>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</si>
  <si>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</si>
  <si>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</si>
  <si>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</si>
  <si>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</si>
  <si>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</si>
  <si>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</si>
  <si>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</si>
  <si>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</si>
  <si>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</si>
  <si>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</si>
  <si>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</si>
  <si>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</si>
  <si>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</si>
  <si>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</si>
  <si>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</si>
  <si>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</si>
  <si>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</si>
  <si>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</si>
  <si>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</si>
  <si>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</si>
  <si>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</si>
  <si>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</si>
  <si>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</si>
  <si>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</si>
  <si>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</si>
  <si>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</si>
  <si>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</si>
  <si>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</si>
  <si>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</si>
  <si>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</si>
  <si>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</si>
  <si>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</si>
  <si>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</si>
  <si>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</si>
  <si>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</si>
  <si>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</si>
  <si>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</si>
  <si>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</si>
  <si>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</si>
  <si>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</si>
  <si>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</si>
  <si>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</si>
  <si>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</si>
  <si>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</si>
  <si>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</si>
  <si>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</si>
  <si>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</si>
  <si>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</si>
  <si>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</si>
  <si>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</si>
  <si>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</si>
  <si>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</si>
  <si>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</si>
  <si>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</si>
  <si>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</si>
  <si>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</si>
  <si>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</si>
  <si>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</si>
  <si>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</si>
  <si>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</si>
  <si>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</si>
  <si>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</si>
  <si>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</si>
  <si>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</si>
  <si>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</si>
  <si>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</si>
  <si>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</si>
  <si>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</si>
  <si>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</si>
  <si>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</si>
  <si>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</si>
  <si>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</si>
  <si>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</si>
  <si>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</si>
  <si>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</si>
  <si>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</si>
  <si>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</si>
  <si>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</si>
  <si>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</si>
  <si>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</si>
  <si>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</si>
  <si>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</si>
  <si>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</si>
  <si>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</si>
  <si>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</si>
  <si>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</si>
  <si>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</si>
  <si>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</si>
  <si>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</si>
  <si>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</si>
  <si>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</si>
  <si>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</si>
  <si>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</si>
  <si>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</si>
  <si>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</si>
  <si>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</si>
  <si>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</si>
  <si>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</si>
  <si>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</si>
  <si>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</si>
  <si>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</si>
  <si>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</si>
  <si>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</si>
  <si>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</si>
  <si>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</si>
  <si>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</si>
  <si>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</si>
  <si>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</si>
  <si>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</si>
  <si>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</si>
  <si>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</si>
  <si>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</si>
  <si>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</si>
  <si>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</si>
  <si>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</si>
  <si>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</si>
  <si>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</si>
  <si>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</si>
  <si>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</si>
  <si>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</si>
  <si>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</si>
  <si>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</si>
  <si>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</si>
  <si>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</si>
  <si>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</si>
  <si>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</si>
  <si>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</si>
  <si>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</si>
  <si>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</si>
  <si>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</si>
  <si>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</si>
  <si>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</si>
  <si>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</si>
  <si>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</si>
  <si>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</si>
  <si>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</si>
  <si>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</si>
  <si>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</si>
  <si>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</si>
  <si>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</si>
  <si>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</si>
  <si>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</si>
  <si>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</si>
  <si>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</si>
  <si>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</si>
  <si>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</si>
  <si>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</si>
  <si>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</si>
  <si>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</si>
  <si>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</si>
  <si>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</si>
  <si>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</si>
  <si>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</si>
  <si>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</si>
  <si>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</si>
  <si>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</si>
  <si>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</si>
  <si>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</si>
  <si>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</si>
  <si>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</si>
  <si>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</si>
  <si>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</si>
  <si>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</si>
  <si>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</si>
  <si>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</si>
  <si>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</si>
  <si>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</si>
  <si>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</si>
  <si>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</si>
  <si>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</si>
  <si>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</si>
  <si>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</si>
  <si>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</si>
  <si>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</si>
  <si>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</si>
  <si>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</si>
  <si>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</si>
  <si>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</si>
  <si>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</si>
  <si>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</si>
  <si>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</si>
  <si>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</si>
  <si>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</si>
  <si>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</si>
  <si>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</si>
  <si>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</si>
  <si>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</si>
  <si>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</si>
  <si>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</si>
  <si>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</si>
  <si>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</si>
  <si>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</si>
  <si>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</si>
  <si>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</si>
  <si>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</si>
  <si>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</si>
  <si>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</si>
  <si>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</si>
  <si>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</si>
  <si>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</si>
  <si>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</si>
  <si>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</si>
  <si>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</si>
  <si>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</si>
  <si>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</si>
  <si>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</si>
  <si>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</si>
  <si>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</si>
  <si>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</si>
  <si>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</si>
  <si>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</si>
  <si>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</si>
  <si>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</si>
  <si>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</si>
  <si>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</si>
  <si>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</si>
  <si>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</si>
  <si>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</si>
  <si>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</si>
  <si>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</si>
  <si>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</si>
  <si>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</si>
  <si>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</si>
  <si>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</si>
  <si>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</si>
  <si>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</si>
  <si>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</si>
  <si>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</si>
  <si>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</si>
  <si>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</si>
  <si>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</si>
  <si>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</si>
  <si>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</si>
  <si>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</si>
  <si>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</si>
  <si>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</si>
  <si>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</si>
  <si>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</si>
  <si>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</si>
  <si>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</si>
  <si>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</si>
  <si>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</si>
  <si>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</si>
  <si>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</si>
  <si>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</si>
  <si>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</si>
  <si>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</si>
  <si>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</si>
  <si>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</si>
  <si>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</si>
  <si>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</si>
  <si>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</si>
  <si>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</si>
  <si>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</si>
  <si>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</si>
  <si>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</si>
  <si>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</si>
  <si>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</si>
  <si>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</si>
  <si>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</si>
  <si>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</si>
  <si>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</si>
  <si>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</si>
  <si>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</si>
  <si>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</si>
  <si>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</si>
  <si>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</si>
  <si>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</si>
  <si>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</si>
  <si>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</si>
  <si>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</si>
  <si>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</si>
  <si>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</si>
  <si>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</si>
  <si>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</si>
  <si>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</si>
  <si>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</si>
  <si>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</si>
  <si>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</si>
  <si>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</si>
  <si>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</si>
  <si>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</si>
  <si>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</si>
  <si>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</si>
  <si>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</si>
  <si>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</si>
  <si>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</si>
  <si>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</si>
  <si>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</si>
  <si>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</si>
  <si>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</si>
  <si>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</si>
  <si>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</si>
  <si>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</si>
  <si>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</si>
  <si>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</si>
  <si>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</si>
  <si>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</si>
  <si>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</si>
  <si>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</si>
  <si>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</si>
  <si>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</si>
  <si>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</si>
  <si>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</si>
  <si>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</si>
  <si>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</si>
  <si>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</si>
  <si>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</si>
  <si>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</si>
  <si>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</si>
  <si>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</si>
  <si>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</si>
  <si>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</si>
  <si>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</si>
  <si>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</si>
  <si>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</si>
  <si>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</si>
  <si>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</si>
  <si>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</si>
  <si>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</si>
  <si>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</si>
  <si>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</si>
  <si>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</si>
  <si>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</si>
  <si>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</si>
  <si>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</si>
  <si>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</si>
  <si>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</si>
  <si>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</si>
  <si>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</si>
  <si>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</si>
  <si>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</si>
  <si>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</si>
  <si>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</si>
  <si>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</si>
  <si>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</si>
  <si>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</si>
  <si>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</si>
  <si>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</si>
  <si>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</si>
  <si>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</si>
  <si>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</si>
  <si>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</si>
  <si>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</si>
  <si>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</si>
  <si>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</si>
  <si>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</si>
  <si>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</si>
  <si>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</si>
  <si>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</si>
  <si>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</si>
  <si>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</si>
  <si>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</si>
  <si>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</si>
  <si>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</si>
  <si>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</si>
  <si>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</si>
  <si>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</si>
  <si>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</si>
  <si>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</si>
  <si>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</si>
  <si>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</si>
  <si>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</si>
  <si>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</si>
  <si>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</si>
  <si>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</si>
  <si>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</si>
  <si>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</si>
  <si>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</si>
  <si>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</si>
  <si>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</si>
  <si>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</si>
  <si>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</si>
  <si>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</si>
  <si>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</si>
  <si>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</si>
  <si>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</si>
  <si>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</si>
  <si>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</si>
  <si>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</si>
  <si>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</si>
  <si>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</si>
  <si>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</si>
  <si>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</si>
  <si>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</si>
  <si>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</si>
  <si>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</si>
  <si>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</si>
  <si>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</si>
  <si>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</si>
  <si>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</si>
  <si>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</si>
  <si>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</si>
  <si>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</si>
  <si>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</si>
  <si>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</si>
  <si>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</si>
  <si>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</si>
  <si>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</si>
  <si>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</si>
  <si>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</si>
  <si>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</si>
  <si>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</si>
  <si>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</si>
  <si>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</si>
  <si>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</si>
  <si>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</si>
  <si>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</si>
  <si>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</si>
  <si>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</si>
  <si>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</si>
  <si>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</si>
  <si>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</si>
  <si>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</si>
  <si>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</si>
  <si>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</si>
  <si>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</si>
  <si>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</si>
  <si>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</si>
  <si>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</si>
  <si>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</si>
  <si>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</si>
  <si>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</si>
  <si>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</si>
  <si>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</si>
  <si>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</si>
  <si>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</si>
  <si>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</si>
  <si>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</si>
  <si>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</si>
  <si>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</si>
  <si>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</si>
  <si>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</si>
  <si>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</si>
  <si>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</si>
  <si>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</si>
  <si>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</si>
  <si>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</si>
  <si>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</si>
  <si>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</si>
  <si>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</si>
  <si>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</si>
  <si>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</si>
  <si>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</si>
  <si>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</si>
  <si>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</si>
  <si>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</si>
  <si>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</si>
  <si>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</si>
  <si>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</si>
  <si>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</si>
  <si>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</si>
  <si>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</si>
  <si>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</si>
  <si>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</si>
  <si>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</si>
  <si>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</si>
  <si>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</si>
  <si>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</si>
  <si>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</si>
  <si>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</si>
  <si>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</si>
  <si>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</si>
  <si>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</si>
  <si>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</si>
  <si>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</si>
  <si>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</si>
  <si>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</si>
  <si>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</si>
  <si>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</si>
  <si>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</si>
  <si>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</si>
  <si>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</si>
  <si>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</si>
  <si>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</si>
  <si>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</si>
  <si>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</si>
  <si>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</si>
  <si>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</si>
  <si>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</si>
  <si>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</si>
  <si>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</si>
  <si>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</si>
  <si>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</si>
  <si>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</si>
  <si>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</si>
  <si>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</si>
  <si>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</si>
  <si>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</si>
  <si>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</si>
  <si>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</si>
  <si>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</si>
  <si>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</si>
  <si>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</si>
  <si>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</si>
  <si>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</si>
  <si>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</si>
  <si>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</si>
  <si>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</si>
  <si>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</si>
  <si>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</si>
  <si>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</si>
  <si>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</si>
  <si>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</si>
  <si>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</si>
  <si>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</si>
  <si>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</si>
  <si>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</si>
  <si>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</si>
  <si>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</si>
  <si>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</si>
  <si>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</si>
  <si>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</si>
  <si>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</si>
  <si>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</si>
  <si>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</si>
  <si>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</si>
  <si>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</si>
  <si>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</si>
  <si>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</si>
  <si>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</si>
  <si>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</si>
  <si>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</si>
  <si>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</si>
  <si>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</si>
  <si>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</si>
  <si>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</si>
  <si>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</si>
  <si>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</si>
  <si>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</si>
  <si>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</si>
  <si>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</si>
  <si>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</si>
  <si>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</si>
  <si>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</si>
  <si>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</si>
  <si>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</si>
  <si>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</si>
  <si>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</si>
  <si>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</si>
  <si>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</si>
  <si>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</si>
  <si>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</si>
  <si>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</si>
  <si>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</si>
  <si>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</si>
  <si>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</si>
  <si>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</si>
  <si>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</si>
  <si>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</si>
  <si>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</si>
  <si>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</si>
  <si>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</si>
  <si>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</si>
  <si>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</si>
  <si>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</si>
  <si>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</si>
  <si>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</si>
  <si>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</si>
  <si>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</si>
  <si>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</si>
  <si>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</si>
  <si>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</si>
  <si>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</si>
  <si>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</si>
  <si>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</si>
  <si>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</si>
  <si>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</si>
  <si>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</si>
  <si>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</si>
  <si>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</si>
  <si>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</si>
  <si>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</si>
  <si>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</si>
  <si>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</si>
  <si>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</si>
  <si>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</si>
  <si>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</si>
  <si>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</si>
  <si>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</si>
  <si>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</si>
  <si>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</si>
  <si>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</si>
  <si>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</si>
  <si>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</si>
  <si>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</si>
  <si>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</si>
  <si>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</si>
  <si>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</si>
  <si>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</si>
  <si>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</si>
  <si>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</si>
  <si>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</si>
  <si>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</si>
  <si>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</si>
  <si>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</si>
  <si>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</si>
  <si>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</si>
  <si>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</si>
  <si>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</si>
  <si>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</si>
  <si>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</si>
  <si>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</si>
  <si>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</si>
  <si>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</si>
  <si>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</si>
  <si>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</si>
  <si>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</si>
  <si>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</si>
  <si>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</si>
  <si>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</si>
  <si>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</si>
  <si>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</si>
  <si>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</si>
  <si>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</si>
  <si>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</si>
  <si>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</si>
  <si>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</si>
  <si>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</si>
  <si>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</si>
  <si>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</si>
  <si>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</si>
  <si>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</si>
  <si>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</si>
  <si>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</si>
  <si>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</si>
  <si>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</si>
  <si>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</si>
  <si>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</si>
  <si>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</si>
  <si>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</si>
  <si>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</si>
  <si>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</si>
  <si>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</si>
  <si>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</si>
  <si>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</si>
  <si>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</si>
  <si>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</si>
  <si>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</si>
  <si>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</si>
  <si>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</si>
  <si>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</si>
  <si>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</si>
  <si>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</si>
  <si>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</si>
  <si>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</si>
  <si>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</si>
  <si>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</si>
  <si>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</si>
  <si>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</si>
  <si>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</si>
  <si>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</si>
  <si>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</si>
  <si>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</si>
  <si>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</si>
  <si>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</si>
  <si>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</si>
  <si>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</si>
  <si>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</si>
  <si>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</si>
  <si>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</si>
  <si>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</si>
  <si>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</si>
  <si>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</si>
  <si>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</si>
  <si>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</si>
  <si>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</si>
  <si>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</si>
  <si>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</si>
  <si>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</si>
  <si>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</si>
  <si>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</si>
  <si>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</si>
  <si>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</si>
  <si>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</si>
  <si>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</si>
  <si>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</si>
  <si>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</si>
  <si>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</si>
  <si>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</si>
  <si>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</si>
  <si>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</si>
  <si>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</si>
  <si>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</si>
  <si>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</si>
  <si>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</si>
  <si>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</si>
  <si>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</si>
  <si>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</si>
  <si>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</si>
  <si>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</si>
  <si>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</si>
  <si>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</si>
  <si>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</si>
  <si>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</si>
  <si>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</si>
  <si>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</si>
  <si>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</si>
  <si>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</si>
  <si>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</si>
  <si>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</si>
  <si>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</si>
  <si>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</si>
  <si>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</si>
  <si>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</si>
  <si>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</si>
  <si>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</si>
  <si>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</si>
  <si>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</si>
  <si>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</si>
  <si>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</si>
  <si>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</si>
  <si>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</si>
  <si>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</si>
  <si>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</si>
  <si>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</si>
  <si>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</si>
  <si>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</si>
  <si>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</si>
  <si>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</si>
  <si>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</si>
  <si>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</si>
  <si>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</si>
  <si>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</si>
  <si>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</si>
  <si>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</si>
  <si>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</si>
  <si>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</si>
  <si>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</si>
  <si>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</si>
  <si>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</si>
  <si>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</si>
  <si>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</si>
  <si>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</si>
  <si>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</si>
  <si>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</si>
  <si>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</si>
  <si>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</si>
  <si>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</si>
  <si>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</si>
  <si>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</si>
  <si>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</si>
  <si>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</si>
  <si>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</si>
  <si>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</si>
  <si>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</si>
  <si>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</si>
  <si>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</si>
  <si>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</si>
  <si>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</si>
  <si>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</si>
  <si>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</si>
  <si>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</si>
  <si>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</si>
  <si>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</si>
  <si>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</si>
  <si>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</si>
  <si>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</si>
  <si>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</si>
  <si>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</si>
  <si>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</si>
  <si>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</si>
  <si>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</si>
  <si>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</si>
  <si>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</si>
  <si>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</si>
  <si>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</si>
  <si>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</si>
  <si>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</si>
  <si>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</si>
  <si>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</si>
  <si>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</si>
  <si>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</si>
  <si>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</si>
  <si>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</si>
  <si>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</si>
  <si>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</si>
  <si>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</si>
  <si>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</si>
  <si>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</si>
  <si>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</si>
  <si>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</si>
  <si>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</si>
  <si>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</si>
  <si>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</si>
  <si>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</si>
  <si>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</si>
  <si>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</si>
  <si>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</si>
  <si>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</si>
  <si>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</si>
  <si>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</si>
  <si>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</si>
  <si>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</si>
  <si>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</si>
  <si>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</si>
  <si>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</si>
  <si>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</si>
  <si>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</si>
  <si>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</si>
  <si>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</si>
  <si>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</si>
  <si>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</si>
  <si>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</si>
  <si>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</si>
  <si>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</si>
  <si>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</si>
  <si>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</si>
  <si>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</si>
  <si>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</si>
  <si>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</si>
  <si>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</si>
  <si>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</si>
  <si>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</si>
  <si>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</si>
  <si>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</si>
  <si>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</si>
  <si>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</si>
  <si>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</si>
  <si>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</si>
  <si>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</si>
  <si>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</si>
  <si>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</si>
  <si>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</si>
  <si>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</si>
  <si>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</si>
  <si>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</si>
  <si>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</si>
  <si>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</si>
  <si>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</si>
  <si>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</si>
  <si>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</si>
  <si>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</si>
  <si>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</si>
  <si>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</si>
  <si>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</si>
  <si>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</si>
  <si>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</si>
  <si>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</si>
  <si>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</si>
  <si>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</si>
  <si>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</si>
  <si>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</si>
  <si>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</si>
  <si>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</si>
  <si>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</si>
  <si>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</si>
  <si>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</si>
  <si>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</si>
  <si>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</si>
  <si>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</si>
  <si>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</si>
  <si>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</si>
  <si>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</si>
  <si>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</si>
  <si>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</si>
  <si>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</si>
  <si>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</si>
  <si>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</si>
  <si>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</si>
  <si>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</si>
  <si>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</si>
  <si>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</si>
  <si>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</si>
  <si>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</si>
  <si>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</si>
  <si>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</si>
  <si>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</si>
  <si>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</si>
  <si>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</si>
  <si>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</si>
  <si>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</si>
  <si>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</si>
  <si>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</si>
  <si>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</si>
  <si>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</si>
  <si>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</si>
  <si>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</si>
  <si>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</si>
  <si>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</si>
  <si>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</si>
  <si>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</si>
  <si>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</si>
  <si>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</si>
  <si>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</si>
  <si>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</si>
  <si>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</si>
  <si>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</si>
  <si>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</si>
  <si>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</si>
  <si>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</si>
  <si>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</si>
  <si>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</si>
  <si>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</si>
  <si>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</si>
  <si>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</si>
  <si>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</si>
  <si>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</si>
  <si>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</si>
  <si>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</si>
  <si>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</si>
  <si>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</si>
  <si>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</si>
  <si>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</si>
  <si>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</si>
  <si>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</si>
  <si>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</si>
  <si>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</si>
  <si>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</si>
  <si>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</si>
  <si>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</si>
  <si>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</si>
  <si>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</si>
  <si>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</si>
  <si>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</si>
  <si>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</si>
  <si>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</si>
  <si>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</si>
  <si>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</si>
  <si>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</si>
  <si>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</si>
  <si>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</si>
  <si>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</si>
  <si>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</si>
  <si>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</si>
  <si>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</si>
  <si>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</si>
  <si>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</si>
  <si>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</si>
  <si>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</si>
  <si>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</si>
  <si>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</si>
  <si>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</si>
  <si>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</si>
  <si>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</si>
  <si>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</si>
  <si>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</si>
  <si>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</si>
  <si>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</si>
  <si>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</si>
  <si>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</si>
  <si>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</si>
  <si>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</si>
  <si>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</si>
  <si>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</si>
  <si>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</si>
  <si>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</si>
  <si>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</si>
  <si>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</si>
  <si>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</si>
  <si>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</si>
  <si>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</si>
  <si>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</si>
  <si>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</si>
  <si>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</si>
  <si>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</si>
  <si>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</si>
  <si>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</si>
  <si>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</si>
  <si>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</si>
  <si>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</si>
  <si>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</si>
  <si>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</si>
  <si>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</si>
  <si>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</si>
  <si>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</si>
  <si>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</si>
  <si>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</si>
  <si>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</si>
  <si>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</si>
  <si>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</si>
  <si>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</si>
  <si>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</si>
  <si>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</si>
  <si>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</si>
  <si>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</si>
  <si>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</si>
  <si>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</si>
  <si>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</si>
  <si>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</si>
  <si>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</si>
  <si>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</si>
  <si>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</si>
  <si>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</si>
  <si>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</si>
  <si>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</si>
  <si>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</si>
  <si>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</si>
  <si>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</si>
  <si>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</si>
  <si>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</si>
  <si>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</si>
  <si>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</si>
  <si>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</si>
  <si>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</si>
  <si>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</si>
  <si>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</si>
  <si>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</si>
  <si>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</si>
  <si>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</si>
  <si>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</si>
  <si>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</si>
  <si>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</si>
  <si>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</si>
  <si>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</si>
  <si>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</si>
  <si>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</si>
  <si>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</si>
  <si>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</si>
  <si>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</si>
  <si>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</si>
  <si>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</si>
  <si>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</si>
  <si>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</si>
  <si>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</si>
  <si>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</si>
  <si>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</si>
  <si>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</si>
  <si>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</si>
  <si>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</si>
  <si>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</si>
  <si>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</si>
  <si>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</si>
  <si>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</si>
  <si>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</si>
  <si>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</si>
  <si>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</si>
  <si>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</si>
  <si>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</si>
  <si>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</si>
  <si>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</si>
  <si>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</si>
  <si>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</si>
  <si>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</si>
  <si>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</si>
  <si>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</si>
  <si>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</si>
  <si>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</si>
  <si>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</si>
  <si>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</si>
  <si>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</si>
  <si>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</si>
  <si>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</si>
  <si>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</si>
  <si>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</si>
  <si>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</si>
  <si>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</si>
  <si>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</si>
  <si>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</si>
  <si>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</si>
  <si>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</si>
  <si>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</si>
  <si>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</si>
  <si>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</si>
  <si>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</si>
  <si>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</si>
  <si>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</si>
  <si>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</si>
  <si>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</si>
  <si>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</si>
  <si>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</si>
  <si>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</si>
  <si>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</si>
  <si>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</si>
  <si>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</si>
  <si>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</si>
  <si>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</si>
  <si>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</si>
  <si>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</si>
  <si>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</si>
  <si>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</si>
  <si>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</si>
  <si>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</si>
  <si>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</si>
  <si>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</si>
  <si>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</si>
  <si>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</si>
  <si>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</si>
  <si>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</si>
  <si>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</si>
  <si>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</si>
  <si>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</si>
  <si>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</si>
  <si>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</si>
  <si>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</si>
  <si>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</si>
  <si>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</si>
  <si>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</si>
  <si>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</si>
  <si>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</si>
  <si>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</si>
  <si>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</si>
  <si>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</si>
  <si>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</si>
  <si>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</si>
  <si>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</si>
  <si>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</si>
  <si>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</si>
  <si>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</si>
  <si>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</si>
  <si>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</si>
  <si>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</si>
  <si>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</si>
  <si>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</si>
  <si>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</si>
  <si>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</si>
  <si>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</si>
  <si>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</si>
  <si>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</si>
  <si>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</si>
  <si>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</si>
  <si>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</si>
  <si>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</si>
  <si>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</si>
  <si>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</si>
  <si>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</si>
  <si>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</si>
  <si>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</si>
  <si>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</si>
  <si>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</si>
  <si>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</si>
  <si>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</si>
  <si>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</si>
  <si>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</si>
  <si>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</si>
  <si>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</si>
  <si>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</si>
  <si>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</si>
  <si>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</si>
  <si>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</si>
  <si>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</si>
  <si>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</si>
  <si>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</si>
  <si>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</si>
  <si>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</si>
  <si>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</si>
  <si>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</si>
  <si>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</si>
  <si>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</si>
  <si>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</si>
  <si>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</si>
  <si>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</si>
  <si>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</si>
  <si>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</si>
  <si>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</si>
  <si>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</si>
  <si>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</si>
  <si>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</si>
  <si>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</si>
  <si>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</si>
  <si>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</si>
  <si>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</si>
  <si>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</si>
  <si>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</si>
  <si>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</si>
  <si>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</si>
  <si>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</si>
  <si>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</si>
  <si>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</si>
  <si>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</si>
  <si>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</si>
  <si>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</si>
  <si>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</si>
  <si>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</si>
  <si>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</si>
  <si>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</si>
  <si>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</si>
  <si>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</si>
  <si>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</si>
  <si>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</si>
  <si>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</si>
  <si>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</si>
  <si>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</si>
  <si>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</si>
  <si>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</si>
  <si>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</si>
  <si>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</si>
  <si>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</si>
  <si>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</si>
  <si>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</si>
  <si>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</si>
  <si>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</si>
  <si>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</si>
  <si>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</si>
  <si>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</si>
  <si>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</si>
  <si>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</si>
  <si>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</si>
  <si>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</si>
  <si>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</si>
  <si>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</si>
  <si>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</si>
  <si>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</si>
  <si>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</si>
  <si>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</si>
  <si>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</si>
  <si>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</si>
  <si>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</si>
  <si>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</si>
  <si>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</si>
  <si>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</si>
  <si>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</si>
  <si>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</si>
  <si>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</si>
  <si>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</si>
  <si>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</si>
  <si>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</si>
  <si>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</si>
  <si>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</si>
  <si>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</si>
  <si>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</si>
  <si>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</si>
  <si>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</si>
  <si>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</si>
  <si>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</si>
  <si>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</si>
  <si>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</si>
  <si>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</si>
  <si>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</si>
  <si>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</si>
  <si>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</si>
  <si>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</si>
  <si>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</si>
  <si>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</si>
  <si>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</si>
  <si>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</si>
  <si>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</si>
  <si>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</si>
  <si>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</si>
  <si>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</si>
  <si>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</si>
  <si>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</si>
  <si>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</si>
  <si>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</si>
  <si>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</si>
  <si>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</si>
  <si>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</si>
  <si>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</si>
  <si>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</si>
  <si>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</si>
  <si>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</si>
  <si>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</si>
  <si>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</si>
  <si>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</si>
  <si>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</si>
  <si>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</si>
  <si>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</si>
  <si>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</si>
  <si>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</si>
  <si>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</si>
  <si>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</si>
  <si>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</si>
  <si>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</si>
  <si>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</si>
  <si>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</si>
  <si>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</si>
  <si>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</si>
  <si>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</si>
  <si>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</si>
  <si>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</si>
  <si>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</si>
  <si>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</si>
  <si>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</si>
  <si>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</si>
  <si>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</si>
  <si>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</si>
  <si>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</si>
  <si>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</si>
  <si>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</si>
  <si>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</si>
  <si>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</si>
  <si>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</si>
  <si>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</si>
  <si>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</si>
  <si>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</si>
  <si>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</si>
  <si>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</si>
  <si>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</si>
  <si>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</si>
  <si>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</si>
  <si>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</si>
  <si>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</si>
  <si>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</si>
  <si>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</si>
  <si>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</si>
  <si>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</si>
  <si>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</si>
  <si>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</si>
  <si>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</si>
  <si>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</si>
  <si>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</si>
  <si>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</si>
  <si>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</si>
  <si>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</si>
  <si>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</si>
  <si>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</si>
  <si>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</si>
  <si>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</si>
  <si>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</si>
  <si>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</si>
  <si>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</si>
  <si>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</si>
  <si>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</si>
  <si>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</si>
  <si>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</si>
  <si>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</si>
  <si>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</si>
  <si>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</si>
  <si>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</si>
  <si>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</si>
  <si>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</si>
  <si>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</si>
  <si>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</si>
  <si>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</si>
  <si>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</si>
  <si>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</si>
  <si>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</si>
  <si>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</si>
  <si>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</si>
  <si>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</si>
  <si>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</si>
  <si>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</si>
  <si>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</si>
  <si>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</si>
  <si>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</si>
  <si>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</si>
  <si>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</si>
  <si>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</si>
  <si>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</si>
  <si>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</si>
  <si>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</si>
  <si>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</si>
  <si>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</si>
  <si>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</si>
  <si>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</si>
  <si>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</si>
  <si>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</si>
  <si>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</si>
  <si>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</si>
  <si>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</si>
  <si>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</si>
  <si>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</si>
  <si>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</si>
  <si>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</si>
  <si>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</si>
  <si>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</si>
  <si>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</si>
  <si>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</si>
  <si>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</si>
  <si>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</si>
  <si>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</si>
  <si>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</si>
  <si>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</si>
  <si>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</si>
  <si>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</si>
  <si>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</si>
  <si>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</si>
  <si>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</si>
  <si>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</si>
  <si>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</si>
  <si>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</si>
  <si>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</si>
  <si>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</si>
  <si>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</si>
  <si>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</si>
  <si>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</si>
  <si>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</si>
  <si>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</si>
  <si>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</si>
  <si>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</si>
  <si>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</si>
  <si>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</si>
  <si>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</si>
  <si>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</si>
  <si>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</si>
  <si>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</si>
  <si>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</si>
  <si>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</si>
  <si>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</si>
  <si>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</si>
  <si>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</si>
  <si>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</si>
  <si>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</si>
  <si>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</si>
  <si>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</si>
  <si>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</si>
  <si>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</si>
  <si>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</si>
  <si>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</si>
  <si>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</si>
  <si>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</si>
  <si>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</si>
  <si>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</si>
  <si>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</si>
  <si>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</si>
  <si>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</si>
  <si>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</si>
  <si>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</si>
  <si>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</si>
  <si>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</si>
  <si>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</si>
  <si>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</si>
  <si>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</si>
  <si>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</si>
  <si>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</si>
  <si>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</si>
  <si>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</si>
  <si>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</si>
  <si>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</si>
  <si>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</si>
  <si>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</si>
  <si>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</si>
  <si>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</si>
  <si>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</si>
  <si>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</si>
  <si>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</si>
  <si>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</si>
  <si>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</si>
  <si>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</si>
  <si>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</si>
  <si>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</si>
  <si>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</si>
  <si>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</si>
  <si>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</si>
  <si>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</si>
  <si>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</si>
  <si>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</si>
  <si>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</si>
  <si>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</si>
  <si>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</si>
  <si>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</si>
  <si>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</si>
  <si>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</si>
  <si>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</si>
  <si>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</si>
  <si>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</si>
  <si>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</si>
  <si>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</si>
  <si>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</si>
  <si>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</si>
  <si>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</si>
  <si>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</si>
  <si>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</si>
  <si>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</si>
  <si>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</si>
  <si>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</si>
  <si>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</si>
  <si>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</si>
  <si>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</si>
  <si>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</si>
  <si>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</si>
  <si>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</si>
  <si>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</si>
  <si>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</si>
  <si>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</si>
  <si>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</si>
  <si>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</si>
  <si>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</si>
  <si>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</si>
  <si>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</si>
  <si>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</si>
  <si>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</si>
  <si>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</si>
  <si>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</si>
  <si>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</si>
  <si>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</si>
  <si>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</si>
  <si>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</si>
  <si>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</si>
  <si>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</si>
  <si>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</si>
  <si>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</si>
  <si>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</si>
  <si>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</si>
  <si>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</si>
  <si>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</si>
  <si>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</si>
  <si>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</si>
  <si>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</si>
  <si>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</si>
  <si>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</si>
  <si>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</si>
  <si>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</si>
  <si>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</si>
  <si>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</si>
  <si>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</si>
  <si>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</si>
  <si>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</si>
  <si>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</si>
  <si>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</si>
  <si>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</si>
  <si>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</si>
  <si>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</si>
  <si>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</si>
  <si>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</si>
  <si>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</si>
  <si>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</si>
  <si>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</si>
  <si>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</si>
  <si>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</si>
  <si>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</si>
  <si>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</si>
  <si>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</si>
  <si>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</si>
  <si>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</si>
  <si>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</si>
  <si>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</si>
  <si>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</si>
  <si>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</si>
  <si>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</si>
  <si>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</si>
  <si>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</si>
  <si>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</si>
  <si>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</si>
  <si>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</si>
  <si>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</si>
  <si>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</si>
  <si>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</si>
  <si>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</si>
  <si>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</si>
  <si>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</si>
  <si>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</si>
  <si>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</si>
  <si>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</si>
  <si>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</si>
  <si>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</si>
  <si>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</si>
  <si>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</si>
  <si>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</si>
  <si>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</si>
  <si>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</si>
  <si>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</si>
  <si>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</si>
  <si>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</si>
  <si>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</si>
  <si>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</si>
  <si>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</si>
  <si>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</si>
  <si>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</si>
  <si>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</si>
  <si>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</si>
  <si>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</si>
  <si>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</si>
  <si>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</si>
  <si>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</si>
  <si>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</si>
  <si>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</si>
  <si>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</si>
  <si>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</si>
  <si>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</si>
  <si>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</si>
  <si>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</si>
  <si>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</si>
  <si>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</si>
  <si>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</si>
  <si>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</si>
  <si>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</si>
  <si>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</si>
  <si>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</si>
  <si>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</si>
  <si>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</si>
  <si>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</si>
  <si>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</si>
  <si>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</si>
  <si>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</si>
  <si>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</si>
  <si>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</si>
  <si>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</si>
  <si>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</si>
  <si>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</si>
  <si>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</si>
  <si>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</si>
  <si>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</si>
  <si>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</si>
  <si>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</si>
  <si>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</si>
  <si>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</si>
  <si>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</si>
  <si>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</si>
  <si>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</si>
  <si>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</si>
  <si>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</si>
  <si>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</si>
  <si>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</si>
  <si>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</si>
  <si>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</si>
  <si>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</si>
  <si>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</si>
  <si>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</si>
  <si>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</si>
  <si>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</si>
  <si>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</si>
  <si>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</si>
  <si>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</si>
  <si>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</si>
  <si>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</si>
  <si>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</si>
  <si>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</si>
  <si>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</si>
  <si>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</si>
  <si>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</si>
  <si>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</si>
  <si>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</si>
  <si>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</si>
  <si>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</si>
  <si>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</si>
  <si>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</si>
  <si>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</si>
  <si>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</si>
  <si>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</si>
  <si>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</si>
  <si>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</si>
  <si>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</si>
  <si>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</si>
  <si>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</si>
  <si>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</si>
  <si>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</si>
  <si>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</si>
  <si>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</si>
  <si>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</si>
  <si>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</si>
  <si>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</si>
  <si>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</si>
  <si>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</si>
  <si>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</si>
  <si>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</si>
  <si>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</si>
  <si>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</si>
  <si>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</si>
  <si>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</si>
  <si>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</si>
  <si>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</si>
  <si>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</si>
  <si>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</si>
  <si>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</si>
  <si>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</si>
  <si>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</si>
  <si>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</si>
  <si>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</si>
  <si>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</si>
  <si>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</si>
  <si>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</si>
  <si>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</si>
  <si>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</si>
  <si>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</si>
  <si>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</si>
  <si>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</si>
  <si>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</si>
  <si>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</si>
  <si>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</si>
  <si>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</si>
  <si>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</si>
  <si>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</si>
  <si>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</si>
  <si>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</si>
  <si>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</si>
  <si>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</si>
  <si>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</si>
  <si>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</si>
  <si>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</si>
  <si>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</si>
  <si>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</si>
  <si>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</si>
  <si>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</si>
  <si>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</si>
  <si>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</si>
  <si>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</si>
  <si>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</si>
  <si>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</si>
  <si>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</si>
  <si>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</si>
  <si>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</si>
  <si>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</si>
  <si>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</si>
  <si>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</si>
  <si>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</si>
  <si>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</si>
  <si>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</si>
  <si>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</si>
  <si>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</si>
  <si>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</si>
  <si>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</si>
  <si>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</si>
  <si>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</si>
  <si>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</si>
  <si>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</si>
  <si>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</si>
  <si>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</si>
  <si>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</si>
  <si>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</si>
  <si>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</si>
  <si>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</si>
  <si>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</si>
  <si>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</si>
  <si>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</si>
  <si>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</si>
  <si>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</si>
  <si>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</si>
  <si>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</si>
  <si>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</si>
  <si>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</si>
  <si>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</si>
  <si>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</si>
  <si>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</si>
  <si>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</si>
  <si>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</si>
  <si>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</si>
  <si>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</si>
  <si>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</si>
  <si>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</si>
  <si>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</si>
  <si>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</si>
  <si>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</si>
  <si>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</si>
  <si>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</si>
  <si>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</si>
  <si>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</si>
  <si>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</si>
  <si>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</si>
  <si>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</si>
  <si>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</si>
  <si>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</si>
  <si>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</si>
  <si>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</si>
  <si>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</si>
  <si>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</si>
  <si>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</si>
  <si>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</si>
  <si>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</si>
  <si>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</si>
  <si>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</si>
  <si>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</si>
  <si>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</si>
  <si>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</si>
  <si>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</si>
  <si>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</si>
  <si>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</si>
  <si>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</si>
  <si>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</si>
  <si>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</si>
  <si>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</si>
  <si>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</si>
  <si>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</si>
  <si>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</si>
  <si>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</si>
  <si>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</si>
  <si>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</si>
  <si>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</si>
  <si>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</si>
  <si>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</si>
  <si>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</si>
  <si>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</si>
  <si>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</si>
  <si>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</si>
  <si>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</si>
  <si>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</si>
  <si>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</si>
  <si>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</si>
  <si>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</si>
  <si>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</si>
  <si>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</si>
  <si>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</si>
  <si>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</si>
  <si>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</si>
  <si>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</si>
  <si>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</si>
  <si>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</si>
  <si>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</si>
  <si>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</si>
  <si>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</si>
  <si>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</si>
  <si>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</si>
  <si>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</si>
  <si>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</si>
  <si>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</si>
  <si>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</si>
  <si>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</si>
  <si>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</si>
  <si>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</si>
  <si>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</si>
  <si>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</si>
  <si>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</si>
  <si>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</si>
  <si>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</si>
  <si>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</si>
  <si>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</si>
  <si>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</si>
  <si>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</si>
  <si>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</si>
  <si>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</si>
  <si>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</si>
  <si>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</si>
  <si>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</si>
  <si>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</si>
  <si>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</si>
  <si>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</si>
  <si>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</si>
  <si>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</si>
  <si>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</si>
  <si>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</si>
  <si>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</si>
  <si>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</si>
  <si>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</si>
  <si>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</si>
  <si>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</si>
  <si>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</si>
  <si>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</si>
  <si>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</si>
  <si>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</si>
  <si>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</si>
  <si>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</si>
  <si>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</si>
  <si>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</si>
  <si>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</si>
  <si>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</si>
  <si>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</si>
  <si>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</si>
  <si>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</si>
  <si>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</si>
  <si>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</si>
  <si>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</si>
  <si>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</si>
  <si>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</si>
  <si>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</si>
  <si>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</si>
  <si>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</si>
  <si>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</si>
  <si>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</si>
  <si>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</si>
  <si>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</si>
  <si>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</si>
  <si>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</si>
  <si>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</si>
  <si>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</si>
  <si>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</si>
  <si>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</si>
  <si>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</si>
  <si>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</si>
  <si>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</si>
  <si>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</si>
  <si>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</si>
  <si>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</si>
  <si>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</si>
  <si>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</si>
  <si>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</si>
  <si>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</si>
  <si>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</si>
  <si>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</si>
  <si>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</si>
  <si>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</si>
  <si>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</si>
  <si>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</si>
  <si>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</si>
  <si>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</si>
  <si>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</si>
  <si>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</si>
  <si>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</si>
  <si>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</si>
  <si>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</si>
  <si>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</si>
  <si>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</si>
  <si>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</si>
  <si>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</si>
  <si>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</si>
  <si>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</si>
  <si>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</si>
  <si>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</si>
  <si>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</si>
  <si>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</si>
  <si>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</si>
  <si>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</si>
  <si>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</si>
  <si>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</si>
  <si>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</si>
  <si>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</si>
  <si>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</si>
  <si>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</si>
  <si>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</si>
  <si>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</si>
  <si>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</si>
  <si>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</si>
  <si>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</si>
  <si>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</si>
  <si>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</si>
  <si>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</si>
  <si>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</si>
  <si>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</si>
  <si>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</si>
  <si>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</si>
  <si>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</si>
  <si>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</si>
  <si>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</si>
  <si>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</si>
  <si>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</si>
  <si>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</si>
  <si>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</si>
  <si>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</si>
  <si>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</si>
  <si>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</si>
  <si>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</si>
  <si>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</si>
  <si>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</si>
  <si>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</si>
  <si>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</si>
  <si>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</si>
  <si>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</si>
  <si>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</si>
  <si>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</si>
  <si>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</si>
  <si>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</si>
  <si>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</si>
  <si>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</si>
  <si>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</si>
  <si>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</si>
  <si>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</si>
  <si>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</si>
  <si>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</si>
  <si>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</si>
  <si>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</si>
  <si>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</si>
  <si>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</si>
  <si>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</si>
  <si>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</si>
  <si>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</si>
  <si>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</si>
  <si>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</si>
  <si>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</si>
  <si>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</si>
  <si>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</si>
  <si>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</si>
  <si>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</si>
  <si>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</si>
  <si>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</si>
  <si>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</si>
  <si>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</si>
  <si>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</si>
  <si>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</si>
  <si>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</si>
  <si>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</si>
  <si>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</si>
  <si>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</si>
  <si>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</si>
  <si>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</si>
  <si>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</si>
  <si>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</si>
  <si>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</si>
  <si>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</si>
  <si>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</si>
  <si>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</si>
  <si>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</si>
  <si>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</si>
  <si>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</si>
  <si>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</si>
  <si>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</si>
  <si>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</si>
  <si>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</si>
  <si>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</si>
  <si>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</si>
  <si>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</si>
  <si>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</si>
  <si>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</si>
  <si>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</si>
  <si>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</si>
  <si>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</si>
  <si>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</si>
  <si>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</si>
  <si>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</si>
  <si>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</si>
  <si>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</si>
  <si>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</si>
  <si>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</si>
  <si>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</si>
  <si>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</si>
  <si>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</si>
  <si>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</si>
  <si>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</si>
  <si>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</si>
  <si>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</si>
  <si>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</si>
  <si>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</si>
  <si>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</si>
  <si>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</si>
  <si>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</si>
  <si>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</si>
  <si>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</si>
  <si>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</si>
  <si>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</si>
  <si>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</si>
  <si>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</si>
  <si>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</si>
  <si>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</si>
  <si>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</si>
  <si>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</si>
  <si>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</si>
  <si>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</si>
  <si>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</si>
  <si>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</si>
  <si>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</si>
  <si>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</si>
  <si>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</si>
  <si>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</si>
  <si>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</si>
  <si>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</si>
  <si>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</si>
  <si>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</si>
  <si>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</si>
  <si>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</si>
  <si>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</si>
  <si>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</si>
  <si>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</si>
  <si>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</si>
  <si>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</si>
  <si>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</si>
  <si>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</si>
  <si>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</si>
  <si>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</si>
  <si>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</si>
  <si>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</si>
  <si>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</si>
  <si>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</si>
  <si>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</si>
  <si>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</si>
  <si>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</si>
  <si>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</si>
  <si>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</si>
  <si>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</si>
  <si>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</si>
  <si>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</si>
  <si>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</si>
  <si>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</si>
  <si>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</si>
  <si>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</si>
  <si>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</si>
  <si>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</si>
  <si>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</si>
  <si>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</si>
  <si>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</si>
  <si>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</si>
  <si>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</si>
  <si>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</si>
  <si>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</si>
  <si>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</si>
  <si>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</si>
  <si>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</si>
  <si>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</si>
  <si>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</si>
  <si>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</si>
  <si>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</si>
  <si>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</si>
  <si>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</si>
  <si>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</si>
  <si>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</si>
  <si>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</si>
  <si>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</si>
  <si>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</si>
  <si>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</si>
  <si>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</si>
  <si>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</si>
  <si>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</si>
  <si>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</si>
  <si>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</si>
  <si>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</si>
  <si>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</si>
  <si>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</si>
  <si>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</si>
  <si>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</si>
  <si>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</si>
  <si>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</si>
  <si>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</si>
  <si>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</si>
  <si>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</si>
  <si>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</si>
  <si>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</si>
  <si>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</si>
  <si>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</si>
  <si>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</si>
  <si>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</si>
  <si>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</si>
  <si>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</si>
  <si>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</si>
  <si>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</si>
  <si>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</si>
  <si>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</si>
  <si>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</si>
  <si>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</si>
  <si>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</si>
  <si>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</si>
  <si>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</si>
  <si>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</si>
  <si>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</si>
  <si>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</si>
  <si>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</si>
  <si>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</si>
  <si>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</si>
  <si>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</si>
  <si>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</si>
  <si>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</si>
  <si>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</si>
  <si>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</si>
  <si>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</si>
  <si>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</si>
  <si>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</si>
  <si>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</si>
  <si>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</si>
  <si>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</si>
  <si>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</si>
  <si>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</si>
  <si>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</si>
  <si>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</si>
  <si>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</si>
  <si>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</si>
  <si>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</si>
  <si>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</si>
  <si>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</si>
  <si>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</si>
  <si>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</si>
  <si>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</si>
  <si>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</si>
  <si>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</si>
  <si>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</si>
  <si>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</si>
  <si>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</si>
  <si>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</si>
  <si>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</si>
  <si>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</si>
  <si>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</si>
  <si>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</si>
  <si>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</si>
  <si>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</si>
  <si>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</si>
  <si>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</si>
  <si>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</si>
  <si>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</si>
  <si>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</si>
  <si>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</si>
  <si>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</si>
  <si>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</si>
  <si>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</si>
  <si>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</si>
  <si>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</si>
  <si>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</si>
  <si>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</si>
  <si>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</si>
  <si>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</si>
  <si>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</si>
  <si>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</si>
  <si>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</si>
  <si>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</si>
  <si>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</si>
  <si>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</si>
  <si>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</si>
  <si>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</si>
  <si>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</si>
  <si>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</si>
  <si>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</si>
  <si>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</si>
  <si>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</si>
  <si>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</si>
  <si>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</si>
  <si>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</si>
  <si>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</si>
  <si>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</si>
  <si>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</si>
  <si>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</si>
  <si>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</si>
  <si>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</si>
  <si>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</si>
  <si>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</si>
  <si>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</si>
  <si>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</si>
  <si>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</si>
  <si>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</si>
  <si>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</si>
  <si>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</si>
  <si>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</si>
  <si>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</si>
  <si>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</si>
  <si>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</si>
  <si>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</si>
  <si>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</si>
  <si>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</si>
  <si>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</si>
  <si>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</si>
  <si>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</si>
  <si>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</si>
  <si>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</si>
  <si>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</si>
  <si>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</si>
  <si>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</si>
  <si>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</si>
  <si>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</si>
  <si>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</si>
  <si>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</si>
  <si>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</si>
  <si>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</si>
  <si>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</si>
  <si>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</si>
  <si>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</si>
  <si>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</si>
  <si>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</si>
  <si>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</si>
  <si>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</si>
  <si>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</si>
  <si>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</si>
  <si>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</si>
  <si>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</si>
  <si>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</si>
  <si>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</si>
  <si>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</si>
  <si>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</si>
  <si>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</si>
  <si>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</si>
  <si>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</si>
  <si>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</si>
  <si>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</si>
  <si>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</si>
  <si>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</si>
  <si>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</si>
  <si>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</si>
  <si>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</si>
  <si>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</si>
  <si>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</si>
  <si>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</si>
  <si>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</si>
  <si>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</si>
  <si>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</si>
  <si>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</si>
  <si>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</si>
  <si>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</si>
  <si>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</si>
  <si>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</si>
  <si>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</si>
  <si>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</si>
  <si>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</si>
  <si>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</si>
  <si>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</si>
  <si>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</si>
  <si>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</si>
  <si>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</si>
  <si>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</si>
  <si>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</si>
  <si>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</si>
  <si>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</si>
  <si>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</si>
  <si>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</si>
  <si>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</si>
  <si>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</si>
  <si>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</si>
  <si>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</si>
  <si>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</si>
  <si>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</si>
  <si>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</si>
  <si>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</si>
  <si>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</si>
  <si>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</si>
  <si>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</si>
  <si>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</si>
  <si>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</si>
  <si>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</si>
  <si>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</si>
  <si>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</si>
  <si>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</si>
  <si>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</si>
  <si>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</si>
  <si>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</si>
  <si>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</si>
  <si>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</si>
  <si>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</si>
  <si>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</si>
  <si>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</si>
  <si>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</si>
  <si>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</si>
  <si>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</si>
  <si>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</si>
  <si>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</si>
  <si>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</si>
  <si>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</si>
  <si>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</si>
  <si>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</si>
  <si>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</si>
  <si>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</si>
  <si>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</si>
  <si>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</si>
  <si>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</si>
  <si>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</si>
  <si>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</si>
  <si>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</si>
  <si>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</si>
  <si>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</si>
  <si>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</si>
  <si>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</si>
  <si>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</si>
  <si>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</si>
  <si>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</si>
  <si>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</si>
  <si>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</si>
  <si>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</si>
  <si>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</si>
  <si>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</si>
  <si>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</si>
  <si>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</si>
  <si>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</si>
  <si>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</si>
  <si>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</si>
  <si>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</si>
  <si>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</si>
  <si>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</si>
  <si>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</si>
  <si>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</si>
  <si>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</si>
  <si>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</si>
  <si>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</si>
  <si>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</si>
  <si>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</si>
  <si>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</si>
  <si>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</si>
  <si>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</si>
  <si>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</si>
  <si>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</si>
  <si>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</si>
  <si>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</si>
  <si>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</si>
  <si>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</si>
  <si>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</si>
  <si>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</si>
  <si>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</si>
  <si>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</si>
  <si>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</si>
  <si>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</si>
  <si>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</si>
  <si>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</si>
  <si>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</si>
  <si>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</si>
  <si>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</si>
  <si>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</si>
  <si>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</si>
  <si>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</si>
  <si>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</si>
  <si>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</si>
  <si>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</si>
  <si>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</si>
  <si>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</si>
  <si>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</si>
  <si>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</si>
  <si>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</si>
  <si>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</si>
  <si>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</si>
  <si>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</si>
  <si>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</si>
  <si>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</si>
  <si>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</si>
  <si>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</si>
  <si>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</si>
  <si>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</si>
  <si>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</si>
  <si>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</si>
  <si>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</si>
  <si>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</si>
  <si>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</si>
  <si>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</si>
  <si>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</si>
  <si>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</si>
  <si>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</si>
  <si>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</si>
  <si>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</si>
  <si>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</si>
  <si>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</si>
  <si>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</si>
  <si>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</si>
  <si>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</si>
  <si>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</si>
  <si>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</si>
  <si>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</si>
  <si>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</si>
  <si>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</si>
  <si>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</si>
  <si>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</si>
  <si>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</si>
  <si>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</si>
  <si>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</si>
  <si>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</si>
  <si>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</si>
  <si>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</si>
  <si>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</si>
  <si>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</si>
  <si>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</si>
  <si>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</si>
  <si>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</si>
  <si>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</si>
  <si>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</si>
  <si>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</si>
  <si>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</si>
  <si>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</si>
  <si>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</si>
  <si>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</si>
  <si>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</si>
  <si>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</si>
  <si>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</si>
  <si>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</si>
  <si>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</si>
  <si>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</si>
  <si>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</si>
  <si>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</si>
  <si>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</si>
  <si>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</si>
  <si>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</si>
  <si>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</si>
  <si>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</si>
  <si>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</si>
  <si>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</si>
  <si>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</si>
  <si>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</si>
  <si>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</si>
  <si>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</si>
  <si>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</si>
  <si>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</si>
  <si>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</si>
  <si>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</si>
  <si>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</si>
  <si>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</si>
  <si>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</si>
  <si>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</si>
  <si>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</si>
  <si>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</si>
  <si>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</si>
  <si>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</si>
  <si>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</si>
  <si>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</si>
  <si>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</si>
  <si>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</si>
  <si>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</si>
  <si>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</si>
  <si>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</si>
  <si>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</si>
  <si>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</si>
  <si>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</si>
  <si>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</si>
  <si>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</si>
  <si>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</si>
  <si>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</si>
  <si>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</si>
  <si>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</si>
  <si>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</si>
  <si>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</si>
  <si>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</si>
  <si>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</si>
  <si>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</si>
  <si>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</si>
  <si>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</si>
  <si>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</si>
  <si>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</si>
  <si>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</si>
  <si>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</si>
  <si>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</si>
  <si>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</si>
  <si>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</si>
  <si>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</si>
  <si>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</si>
  <si>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</si>
  <si>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</si>
  <si>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</si>
  <si>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</si>
  <si>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</si>
  <si>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</si>
  <si>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</si>
  <si>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</si>
  <si>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</si>
  <si>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</si>
  <si>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</si>
  <si>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</si>
  <si>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</si>
  <si>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</si>
  <si>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</si>
  <si>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</si>
  <si>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</si>
  <si>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</si>
  <si>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</si>
  <si>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</si>
  <si>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</si>
  <si>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</si>
  <si>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</si>
  <si>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</si>
  <si>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</si>
  <si>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</si>
  <si>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</si>
  <si>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</si>
  <si>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</si>
  <si>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</si>
  <si>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</si>
  <si>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</si>
  <si>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</si>
  <si>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</si>
  <si>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</si>
  <si>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</si>
  <si>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</si>
  <si>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</si>
  <si>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</si>
  <si>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</si>
  <si>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</si>
  <si>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</si>
  <si>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</si>
  <si>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</si>
  <si>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</si>
  <si>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</si>
  <si>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</si>
  <si>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</si>
  <si>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</si>
  <si>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</si>
  <si>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</si>
  <si>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</si>
  <si>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</si>
  <si>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</si>
  <si>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</si>
  <si>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</si>
  <si>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</si>
  <si>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</si>
  <si>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</si>
  <si>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</si>
  <si>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</si>
  <si>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</si>
  <si>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</si>
  <si>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</si>
  <si>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</si>
  <si>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</si>
  <si>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</si>
  <si>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</si>
  <si>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</si>
  <si>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</si>
  <si>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</si>
  <si>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</si>
  <si>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</si>
  <si>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</si>
  <si>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</si>
  <si>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</si>
  <si>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</si>
  <si>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</si>
  <si>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</si>
  <si>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</si>
  <si>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</si>
  <si>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</si>
  <si>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</si>
  <si>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</si>
  <si>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</si>
  <si>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</si>
  <si>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</si>
  <si>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</si>
  <si>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</si>
  <si>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</si>
  <si>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</si>
  <si>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</si>
  <si>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</si>
  <si>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</si>
  <si>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</si>
  <si>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</si>
  <si>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</si>
  <si>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</si>
  <si>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</si>
  <si>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</si>
  <si>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</si>
  <si>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</si>
  <si>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</si>
  <si>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</si>
  <si>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</si>
  <si>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</si>
  <si>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</si>
  <si>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</si>
  <si>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</si>
  <si>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</si>
  <si>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</si>
  <si>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</si>
  <si>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</si>
  <si>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</si>
  <si>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</si>
  <si>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</si>
  <si>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</si>
  <si>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</si>
  <si>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</si>
  <si>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</si>
  <si>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</si>
  <si>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</si>
  <si>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</si>
  <si>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</si>
  <si>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</si>
  <si>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</si>
  <si>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</si>
  <si>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</si>
  <si>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</si>
  <si>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</si>
  <si>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</si>
  <si>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</si>
  <si>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</si>
  <si>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</si>
  <si>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</si>
  <si>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</si>
  <si>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</si>
  <si>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</si>
  <si>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</si>
  <si>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</si>
  <si>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</si>
  <si>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</si>
  <si>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</si>
  <si>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</si>
  <si>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</si>
  <si>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</si>
  <si>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</si>
  <si>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</si>
  <si>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</si>
  <si>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</si>
  <si>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</si>
  <si>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</si>
  <si>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</si>
  <si>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</si>
  <si>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</si>
  <si>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</si>
  <si>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</si>
  <si>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</si>
  <si>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</si>
  <si>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</si>
  <si>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</si>
  <si>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</si>
  <si>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</si>
  <si>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</si>
  <si>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</si>
  <si>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</si>
  <si>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</si>
  <si>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</si>
  <si>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</si>
  <si>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</si>
  <si>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</si>
  <si>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</si>
  <si>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</si>
  <si>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</si>
  <si>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</si>
  <si>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</si>
  <si>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</si>
  <si>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</si>
  <si>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</si>
  <si>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</si>
  <si>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</si>
  <si>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</si>
  <si>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</si>
  <si>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</si>
  <si>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</si>
  <si>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</si>
  <si>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</si>
  <si>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</si>
  <si>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</si>
  <si>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</si>
  <si>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</si>
  <si>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</si>
  <si>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</si>
  <si>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</si>
  <si>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</si>
  <si>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</si>
  <si>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</si>
  <si>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</si>
  <si>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</si>
  <si>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</si>
  <si>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</si>
  <si>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</si>
  <si>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</si>
  <si>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</si>
  <si>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</si>
  <si>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</si>
  <si>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</si>
  <si>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</si>
  <si>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</si>
  <si>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</si>
  <si>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</si>
  <si>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</si>
  <si>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</si>
  <si>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</si>
  <si>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</si>
  <si>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</si>
  <si>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</si>
  <si>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</si>
  <si>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</si>
  <si>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</si>
  <si>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</si>
  <si>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</si>
  <si>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</si>
  <si>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</si>
  <si>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</si>
  <si>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</si>
  <si>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</si>
  <si>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</si>
  <si>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</si>
  <si>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</si>
  <si>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</si>
  <si>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</si>
  <si>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</si>
  <si>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</si>
  <si>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</si>
  <si>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</si>
  <si>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</si>
  <si>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</si>
  <si>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</si>
  <si>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</si>
  <si>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</si>
  <si>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</si>
  <si>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</si>
  <si>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</si>
  <si>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</si>
  <si>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</si>
  <si>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</si>
  <si>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</si>
  <si>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</si>
  <si>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</si>
  <si>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</si>
  <si>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</si>
  <si>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</si>
  <si>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</si>
  <si>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</si>
  <si>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</si>
  <si>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</si>
  <si>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</si>
  <si>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</si>
  <si>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</si>
  <si>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</si>
  <si>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</si>
  <si>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</si>
  <si>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</si>
  <si>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</si>
  <si>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</si>
  <si>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</si>
  <si>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</si>
  <si>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</si>
  <si>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</si>
  <si>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</si>
  <si>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</si>
  <si>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</si>
  <si>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</si>
  <si>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</si>
  <si>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</si>
  <si>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</si>
  <si>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</si>
  <si>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</si>
  <si>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</si>
  <si>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</si>
  <si>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</si>
  <si>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</si>
  <si>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</si>
  <si>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</si>
  <si>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</si>
  <si>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</si>
  <si>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</si>
  <si>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</si>
  <si>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</si>
  <si>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</si>
  <si>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</si>
  <si>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</si>
  <si>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</si>
  <si>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</si>
  <si>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</si>
  <si>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</si>
  <si>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</si>
  <si>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</si>
  <si>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</si>
  <si>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</si>
  <si>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</si>
  <si>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</si>
  <si>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</si>
  <si>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</si>
  <si>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</si>
  <si>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</si>
  <si>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</si>
  <si>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</si>
  <si>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</si>
  <si>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</si>
  <si>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</si>
  <si>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</si>
  <si>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</si>
  <si>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</si>
  <si>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</si>
  <si>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</si>
  <si>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</si>
  <si>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</si>
  <si>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</si>
  <si>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</si>
  <si>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</si>
  <si>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</si>
  <si>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</si>
  <si>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</si>
  <si>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</si>
  <si>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</si>
  <si>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</si>
  <si>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</si>
  <si>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</si>
  <si>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</si>
  <si>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</si>
  <si>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</si>
  <si>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</si>
  <si>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</si>
  <si>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</si>
  <si>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</si>
  <si>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</si>
  <si>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</si>
  <si>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</si>
  <si>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</si>
  <si>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</si>
  <si>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</si>
  <si>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</si>
  <si>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</si>
  <si>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</si>
  <si>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</si>
  <si>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</si>
  <si>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</si>
  <si>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</si>
  <si>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</si>
  <si>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</si>
  <si>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</si>
  <si>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</si>
  <si>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</si>
  <si>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</si>
  <si>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</si>
  <si>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</si>
  <si>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</si>
  <si>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</si>
  <si>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</si>
  <si>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</si>
  <si>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</si>
  <si>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</si>
  <si>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</si>
  <si>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</si>
  <si>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</si>
  <si>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</si>
  <si>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</si>
  <si>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</si>
  <si>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</si>
  <si>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</si>
  <si>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</si>
  <si>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</si>
  <si>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</si>
  <si>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</si>
  <si>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</si>
  <si>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</si>
  <si>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</si>
  <si>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</si>
  <si>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</si>
  <si>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</si>
  <si>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</si>
  <si>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</si>
  <si>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</si>
  <si>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</si>
  <si>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</si>
  <si>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</si>
  <si>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</si>
  <si>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</si>
  <si>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</si>
  <si>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</si>
  <si>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</si>
  <si>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</si>
  <si>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</si>
  <si>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</si>
  <si>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</si>
  <si>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</si>
  <si>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</si>
  <si>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</si>
  <si>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</si>
  <si>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</si>
  <si>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</si>
  <si>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</si>
  <si>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</si>
  <si>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</si>
  <si>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</si>
  <si>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</si>
  <si>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</si>
  <si>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</si>
  <si>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</si>
  <si>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</si>
  <si>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</si>
  <si>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</si>
  <si>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</si>
  <si>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</si>
  <si>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</si>
  <si>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</si>
  <si>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</si>
  <si>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</si>
  <si>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</si>
  <si>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</si>
  <si>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</si>
  <si>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</si>
  <si>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</si>
  <si>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</si>
  <si>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</si>
  <si>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</si>
  <si>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</si>
  <si>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</si>
  <si>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</si>
  <si>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</si>
  <si>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</si>
  <si>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</si>
  <si>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</si>
  <si>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</si>
  <si>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</si>
  <si>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</si>
  <si>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</si>
  <si>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</si>
  <si>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</si>
  <si>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</si>
  <si>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</si>
  <si>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</si>
  <si>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</si>
  <si>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</si>
  <si>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</si>
  <si>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</si>
  <si>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</si>
  <si>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</si>
  <si>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</si>
  <si>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</si>
  <si>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</si>
  <si>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</si>
  <si>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</si>
  <si>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</si>
  <si>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</si>
  <si>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</si>
  <si>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</si>
  <si>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</si>
  <si>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</si>
  <si>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</si>
  <si>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</si>
  <si>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</si>
  <si>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</si>
  <si>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</si>
  <si>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</si>
  <si>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</si>
  <si>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</si>
  <si>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</si>
  <si>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</si>
  <si>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</si>
  <si>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</si>
  <si>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</si>
  <si>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</si>
  <si>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</si>
  <si>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</si>
  <si>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</si>
  <si>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</si>
  <si>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</si>
  <si>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</si>
  <si>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</si>
  <si>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</si>
  <si>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</si>
  <si>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</si>
  <si>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</si>
  <si>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</si>
  <si>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</si>
  <si>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</si>
  <si>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</si>
  <si>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</si>
  <si>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</si>
  <si>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</si>
  <si>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</si>
  <si>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</si>
  <si>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</si>
  <si>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</si>
  <si>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</si>
  <si>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</si>
  <si>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</si>
  <si>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</si>
  <si>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</si>
  <si>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</si>
  <si>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</si>
  <si>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</si>
  <si>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</si>
  <si>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</si>
  <si>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</si>
  <si>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</si>
  <si>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</si>
  <si>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</si>
  <si>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</si>
  <si>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</si>
  <si>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</si>
  <si>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</si>
  <si>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</si>
  <si>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</si>
  <si>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</si>
  <si>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</si>
  <si>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</si>
  <si>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</si>
  <si>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</si>
  <si>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</si>
  <si>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</si>
  <si>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</si>
  <si>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</si>
  <si>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</si>
  <si>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</si>
  <si>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</si>
  <si>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</si>
  <si>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</si>
  <si>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</si>
  <si>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</si>
  <si>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</si>
  <si>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</si>
  <si>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</si>
  <si>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</si>
  <si>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</si>
  <si>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</si>
  <si>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</si>
  <si>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</si>
  <si>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</si>
  <si>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</si>
  <si>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</si>
  <si>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</si>
  <si>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</si>
  <si>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</si>
  <si>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</si>
  <si>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</si>
  <si>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</si>
  <si>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</si>
  <si>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</si>
  <si>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</si>
  <si>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</si>
  <si>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</si>
  <si>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</si>
  <si>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</si>
  <si>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</si>
  <si>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</si>
  <si>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</si>
  <si>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</si>
  <si>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</si>
  <si>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</si>
  <si>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</si>
  <si>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</si>
  <si>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</si>
  <si>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</si>
  <si>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</si>
  <si>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</si>
  <si>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</si>
  <si>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</si>
  <si>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</si>
  <si>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</si>
  <si>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</si>
  <si>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</si>
  <si>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</si>
  <si>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</si>
  <si>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</si>
  <si>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</si>
  <si>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</si>
  <si>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</si>
  <si>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</si>
  <si>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</si>
  <si>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</si>
  <si>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</si>
  <si>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</si>
  <si>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</si>
  <si>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</si>
  <si>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</si>
  <si>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</si>
  <si>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</si>
  <si>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</si>
  <si>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</si>
  <si>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</si>
  <si>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</si>
  <si>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</si>
  <si>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</si>
  <si>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</si>
  <si>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</si>
  <si>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</si>
  <si>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</si>
  <si>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</si>
  <si>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</si>
  <si>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</si>
  <si>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</si>
  <si>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</si>
  <si>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</si>
  <si>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</si>
  <si>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</si>
  <si>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</si>
  <si>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</si>
  <si>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</si>
  <si>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</si>
  <si>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</si>
  <si>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</si>
  <si>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</si>
  <si>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</si>
  <si>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</si>
  <si>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</si>
  <si>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</si>
  <si>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</si>
  <si>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</si>
  <si>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</si>
  <si>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</si>
  <si>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</si>
  <si>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</si>
  <si>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</si>
  <si>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</si>
  <si>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</si>
  <si>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</si>
  <si>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</si>
  <si>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</si>
  <si>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</si>
  <si>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</si>
  <si>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</si>
  <si>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</si>
  <si>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</si>
  <si>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</si>
  <si>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</si>
  <si>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</si>
  <si>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</si>
  <si>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</si>
  <si>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</si>
  <si>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</si>
  <si>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</si>
  <si>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</si>
  <si>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</si>
  <si>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</si>
  <si>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</si>
  <si>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</si>
  <si>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</si>
  <si>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</si>
  <si>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</si>
  <si>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</si>
  <si>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</si>
  <si>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</si>
  <si>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</si>
  <si>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</si>
  <si>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</si>
  <si>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</si>
  <si>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</si>
  <si>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</si>
  <si>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</si>
  <si>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</si>
  <si>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</si>
  <si>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</si>
  <si>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</si>
  <si>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</si>
  <si>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</si>
  <si>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</si>
  <si>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</si>
  <si>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</si>
  <si>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</si>
  <si>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</si>
  <si>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</si>
  <si>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</si>
  <si>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</si>
  <si>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</si>
  <si>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</si>
  <si>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</si>
  <si>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</si>
  <si>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</si>
  <si>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</si>
  <si>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</si>
  <si>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</si>
  <si>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</si>
  <si>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</si>
  <si>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</si>
  <si>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</si>
  <si>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</si>
  <si>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</si>
  <si>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</si>
  <si>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</si>
  <si>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</si>
  <si>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</si>
  <si>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</si>
  <si>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</si>
  <si>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</si>
  <si>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</si>
  <si>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</si>
  <si>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</si>
  <si>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</si>
  <si>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</si>
  <si>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</si>
  <si>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</si>
  <si>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</si>
  <si>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</si>
  <si>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</si>
  <si>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</si>
  <si>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</si>
  <si>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</si>
  <si>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</si>
  <si>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</si>
  <si>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</si>
  <si>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</si>
  <si>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</si>
  <si>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</si>
  <si>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</si>
  <si>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</si>
  <si>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</si>
  <si>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</si>
  <si>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</si>
  <si>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</si>
  <si>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</si>
  <si>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</si>
  <si>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</si>
  <si>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</si>
  <si>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</si>
  <si>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</si>
  <si>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</si>
  <si>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</si>
  <si>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</si>
  <si>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</si>
  <si>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</si>
  <si>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</si>
  <si>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</si>
  <si>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</si>
  <si>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</si>
  <si>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</si>
  <si>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</si>
  <si>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</si>
  <si>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</si>
  <si>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</si>
  <si>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</si>
  <si>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</si>
  <si>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</si>
  <si>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</si>
  <si>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</si>
  <si>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</si>
  <si>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</si>
  <si>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</si>
  <si>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</si>
  <si>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</si>
  <si>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</si>
  <si>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</si>
  <si>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</si>
  <si>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</si>
  <si>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</si>
  <si>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</si>
  <si>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</si>
  <si>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</si>
  <si>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</si>
  <si>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</si>
  <si>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</si>
  <si>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</si>
  <si>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</si>
  <si>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</si>
  <si>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</si>
  <si>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</si>
  <si>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</si>
  <si>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</si>
  <si>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</si>
  <si>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</si>
  <si>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</si>
  <si>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</si>
  <si>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</si>
  <si>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</si>
  <si>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</si>
  <si>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</si>
  <si>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</si>
  <si>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</si>
  <si>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</si>
  <si>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</si>
  <si>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</si>
  <si>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</si>
  <si>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</si>
  <si>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</si>
  <si>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</si>
  <si>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</si>
  <si>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</si>
  <si>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</si>
  <si>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</si>
  <si>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</si>
  <si>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</si>
  <si>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</si>
  <si>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</si>
  <si>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</si>
  <si>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</si>
  <si>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</si>
  <si>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</si>
  <si>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</si>
  <si>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</si>
  <si>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</si>
  <si>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</si>
  <si>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</si>
  <si>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</si>
  <si>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</si>
  <si>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</si>
  <si>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</si>
  <si>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</si>
  <si>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</si>
  <si>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</si>
  <si>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</si>
  <si>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</si>
  <si>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</si>
  <si>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</si>
  <si>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</si>
  <si>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</si>
  <si>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</si>
  <si>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</si>
  <si>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</si>
  <si>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</si>
  <si>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</si>
  <si>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</si>
  <si>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</si>
  <si>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</si>
  <si>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</si>
  <si>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</si>
  <si>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</si>
  <si>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</si>
  <si>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</si>
  <si>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</si>
  <si>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</si>
  <si>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</si>
  <si>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</si>
  <si>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</si>
  <si>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</si>
  <si>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</si>
  <si>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</si>
  <si>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</si>
  <si>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</si>
  <si>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</si>
  <si>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</si>
  <si>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</si>
  <si>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</si>
  <si>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</si>
  <si>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</si>
  <si>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</si>
  <si>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</si>
  <si>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</si>
  <si>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</si>
  <si>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</si>
  <si>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</si>
  <si>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</si>
  <si>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</si>
  <si>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</si>
  <si>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</si>
  <si>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</si>
  <si>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</si>
  <si>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</si>
  <si>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</si>
  <si>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</si>
  <si>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</si>
  <si>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</si>
  <si>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</si>
  <si>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</si>
  <si>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</si>
  <si>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</si>
  <si>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</si>
  <si>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</si>
  <si>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</si>
  <si>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</si>
  <si>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</si>
  <si>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</si>
  <si>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</si>
  <si>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</si>
  <si>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</si>
  <si>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</si>
  <si>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</si>
  <si>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</si>
  <si>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</si>
  <si>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</si>
  <si>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</si>
  <si>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</si>
  <si>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</si>
  <si>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</si>
  <si>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</si>
  <si>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</si>
  <si>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</si>
  <si>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</si>
  <si>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</si>
  <si>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</si>
  <si>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</si>
  <si>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</si>
  <si>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</si>
  <si>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</si>
  <si>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</si>
  <si>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</si>
  <si>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</si>
  <si>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</si>
  <si>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</si>
  <si>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</si>
  <si>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</si>
  <si>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</si>
  <si>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</si>
  <si>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</si>
  <si>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</si>
  <si>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</si>
  <si>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</si>
  <si>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</si>
  <si>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</si>
  <si>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</si>
  <si>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</si>
  <si>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</si>
  <si>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</si>
  <si>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</si>
  <si>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</si>
  <si>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</si>
  <si>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</si>
  <si>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</si>
  <si>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</si>
  <si>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</si>
  <si>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</si>
  <si>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</si>
  <si>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</si>
  <si>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</si>
  <si>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</si>
  <si>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</si>
  <si>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</si>
  <si>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</si>
  <si>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</si>
  <si>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</si>
  <si>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</si>
  <si>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</si>
  <si>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</si>
  <si>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</si>
  <si>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</si>
  <si>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</si>
  <si>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</si>
  <si>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</si>
  <si>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</si>
  <si>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</si>
  <si>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</si>
  <si>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</si>
  <si>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</si>
  <si>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</si>
  <si>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</si>
  <si>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</si>
  <si>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</si>
  <si>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</si>
  <si>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</si>
  <si>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</si>
  <si>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</si>
  <si>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</si>
  <si>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</si>
  <si>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</si>
  <si>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</si>
  <si>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</si>
  <si>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</si>
  <si>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</si>
  <si>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</si>
  <si>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</si>
  <si>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</si>
  <si>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</si>
  <si>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</si>
  <si>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</si>
  <si>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</si>
  <si>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</si>
  <si>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</si>
  <si>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</si>
  <si>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</si>
  <si>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</si>
  <si>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</si>
  <si>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</si>
  <si>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</si>
  <si>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</si>
  <si>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</si>
  <si>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</si>
  <si>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</si>
  <si>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</si>
  <si>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</si>
  <si>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</si>
  <si>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</si>
  <si>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</si>
  <si>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</si>
  <si>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</si>
  <si>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</si>
  <si>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</si>
  <si>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</si>
  <si>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</si>
  <si>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</si>
  <si>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</si>
  <si>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</si>
  <si>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</si>
  <si>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</si>
  <si>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</si>
  <si>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</si>
  <si>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</si>
  <si>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</si>
  <si>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</si>
  <si>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</si>
  <si>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</si>
  <si>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</si>
  <si>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</si>
  <si>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</si>
  <si>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</si>
  <si>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</si>
  <si>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</si>
  <si>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</si>
  <si>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</si>
  <si>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</si>
  <si>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</si>
  <si>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</si>
  <si>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</si>
  <si>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</si>
  <si>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</si>
  <si>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</si>
  <si>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</si>
  <si>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</si>
  <si>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</si>
  <si>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</si>
  <si>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</si>
  <si>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</si>
  <si>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</si>
  <si>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</si>
  <si>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</si>
  <si>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</si>
  <si>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</si>
  <si>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</si>
  <si>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</si>
  <si>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</si>
  <si>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</si>
  <si>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</si>
  <si>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</si>
  <si>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</si>
  <si>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</si>
  <si>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</si>
  <si>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</si>
  <si>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</si>
  <si>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</si>
  <si>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</si>
  <si>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</si>
  <si>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</si>
  <si>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</si>
  <si>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</si>
  <si>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</si>
  <si>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</si>
  <si>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</si>
  <si>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</si>
  <si>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</si>
  <si>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</si>
  <si>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</si>
  <si>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</si>
  <si>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</si>
  <si>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</si>
  <si>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</si>
  <si>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</si>
  <si>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</si>
  <si>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</si>
  <si>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</si>
  <si>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</si>
  <si>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</si>
  <si>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</si>
  <si>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</si>
  <si>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</si>
  <si>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</si>
  <si>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</si>
  <si>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</si>
  <si>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</si>
  <si>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</si>
  <si>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</si>
  <si>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</si>
  <si>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</si>
  <si>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</si>
  <si>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</si>
  <si>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</si>
  <si>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</si>
  <si>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</si>
  <si>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</si>
  <si>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</si>
  <si>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</si>
  <si>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</si>
  <si>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</si>
  <si>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</si>
  <si>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</si>
  <si>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</si>
  <si>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</si>
  <si>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</si>
  <si>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</si>
  <si>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</si>
  <si>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</si>
  <si>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</si>
  <si>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</si>
  <si>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</si>
  <si>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</si>
  <si>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</si>
  <si>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</si>
  <si>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</si>
  <si>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</si>
  <si>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</si>
  <si>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</si>
  <si>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</si>
  <si>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</si>
  <si>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</si>
  <si>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</si>
  <si>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</si>
  <si>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</si>
  <si>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</si>
  <si>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</si>
  <si>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</si>
  <si>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</si>
  <si>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</si>
  <si>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</si>
  <si>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</si>
  <si>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</si>
  <si>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</si>
  <si>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</si>
  <si>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</si>
  <si>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</si>
  <si>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</si>
  <si>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</si>
  <si>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</si>
  <si>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</si>
  <si>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</si>
  <si>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</si>
  <si>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</si>
  <si>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</si>
  <si>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</si>
  <si>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</si>
  <si>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</si>
  <si>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</si>
  <si>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</si>
  <si>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</si>
  <si>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</si>
  <si>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</si>
  <si>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</si>
  <si>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</si>
  <si>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</si>
  <si>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</si>
  <si>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</si>
  <si>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</si>
  <si>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</si>
  <si>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</si>
  <si>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</si>
  <si>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</si>
  <si>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</si>
  <si>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</si>
  <si>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</si>
  <si>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</si>
  <si>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</si>
  <si>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</si>
  <si>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</si>
  <si>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</si>
  <si>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</si>
  <si>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</si>
  <si>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</si>
  <si>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</si>
  <si>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</si>
  <si>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</si>
  <si>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</si>
  <si>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</si>
  <si>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</si>
  <si>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</si>
  <si>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</si>
  <si>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</si>
  <si>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</si>
  <si>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</si>
  <si>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</si>
  <si>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</si>
  <si>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</si>
  <si>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</si>
  <si>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</si>
  <si>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</si>
  <si>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</si>
  <si>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</si>
  <si>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</si>
  <si>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</si>
  <si>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</si>
  <si>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</si>
  <si>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</si>
  <si>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</si>
  <si>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</si>
  <si>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</si>
  <si>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</si>
  <si>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</si>
  <si>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</si>
  <si>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</si>
  <si>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</si>
  <si>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</si>
  <si>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</si>
  <si>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</si>
  <si>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</si>
  <si>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</si>
  <si>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</si>
  <si>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</si>
  <si>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</si>
  <si>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</si>
  <si>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</si>
  <si>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</si>
  <si>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</si>
  <si>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</si>
  <si>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</si>
  <si>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</si>
  <si>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</si>
  <si>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</si>
  <si>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</si>
  <si>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</si>
  <si>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</si>
  <si>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</si>
  <si>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</si>
  <si>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</si>
  <si>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</si>
  <si>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</si>
  <si>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</si>
  <si>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</si>
  <si>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</si>
  <si>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</si>
  <si>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</si>
  <si>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</si>
  <si>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</si>
  <si>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</si>
  <si>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</si>
  <si>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</si>
  <si>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</si>
  <si>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</si>
  <si>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</si>
  <si>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</si>
  <si>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</si>
  <si>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</si>
  <si>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</si>
  <si>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</si>
  <si>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</si>
  <si>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</si>
  <si>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</si>
  <si>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</si>
  <si>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</si>
  <si>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</si>
  <si>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</si>
  <si>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</si>
  <si>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</si>
  <si>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</si>
  <si>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</si>
  <si>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</si>
  <si>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</si>
  <si>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</si>
  <si>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</si>
  <si>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</si>
  <si>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</si>
  <si>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</si>
  <si>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</si>
  <si>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</si>
  <si>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</si>
  <si>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</si>
  <si>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</si>
  <si>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</si>
  <si>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</si>
  <si>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</si>
  <si>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</si>
  <si>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</si>
  <si>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</si>
  <si>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</si>
  <si>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</si>
  <si>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</si>
  <si>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</si>
  <si>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</si>
  <si>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</si>
  <si>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</si>
  <si>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</si>
  <si>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</si>
  <si>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</si>
  <si>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</si>
  <si>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</si>
  <si>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</si>
  <si>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</si>
  <si>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</si>
  <si>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</si>
  <si>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</si>
  <si>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</si>
  <si>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</si>
  <si>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</si>
  <si>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</si>
  <si>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</si>
  <si>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</si>
  <si>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</si>
  <si>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</si>
  <si>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</si>
  <si>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</si>
  <si>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</si>
  <si>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</si>
  <si>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</si>
  <si>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</si>
  <si>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</si>
  <si>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</si>
  <si>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</si>
  <si>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</si>
  <si>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</si>
  <si>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</si>
  <si>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</si>
  <si>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</si>
  <si>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</si>
  <si>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</si>
  <si>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</si>
  <si>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</si>
  <si>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</si>
  <si>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</si>
  <si>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</si>
  <si>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</si>
  <si>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</si>
  <si>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</si>
  <si>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</si>
  <si>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</si>
  <si>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</si>
  <si>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</si>
  <si>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</si>
  <si>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</si>
  <si>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</si>
  <si>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</si>
  <si>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</si>
  <si>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</si>
  <si>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</si>
  <si>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</si>
  <si>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</si>
  <si>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</si>
  <si>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</si>
  <si>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</si>
  <si>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</si>
  <si>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</si>
  <si>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</si>
  <si>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</si>
  <si>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</si>
  <si>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</si>
  <si>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</si>
  <si>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</si>
  <si>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</si>
  <si>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</si>
  <si>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</si>
  <si>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</si>
  <si>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</si>
  <si>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</si>
  <si>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</si>
  <si>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</si>
  <si>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</si>
  <si>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</si>
  <si>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</si>
  <si>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</si>
  <si>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</si>
  <si>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</si>
  <si>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</si>
  <si>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</si>
  <si>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</si>
  <si>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</si>
  <si>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</si>
  <si>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</si>
  <si>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</si>
  <si>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</si>
  <si>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</si>
  <si>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</si>
  <si>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</si>
  <si>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</si>
  <si>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</si>
  <si>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</si>
  <si>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</si>
  <si>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</si>
  <si>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</si>
  <si>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</si>
  <si>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</si>
  <si>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</si>
  <si>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</si>
  <si>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</si>
  <si>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</si>
  <si>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</si>
  <si>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</si>
  <si>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</si>
  <si>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</si>
  <si>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</si>
  <si>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</si>
  <si>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</si>
  <si>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</si>
  <si>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</si>
  <si>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</si>
  <si>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</si>
  <si>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</si>
  <si>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</si>
  <si>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</si>
  <si>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</si>
  <si>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</si>
  <si>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</si>
  <si>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</si>
  <si>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</si>
  <si>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</si>
  <si>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</si>
  <si>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</si>
  <si>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</si>
  <si>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</si>
  <si>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</si>
  <si>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</si>
  <si>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</si>
  <si>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</si>
  <si>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</si>
  <si>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</si>
  <si>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</si>
  <si>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</si>
  <si>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</si>
  <si>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</si>
  <si>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</si>
  <si>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</si>
  <si>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</si>
  <si>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</si>
  <si>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</si>
  <si>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</si>
  <si>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</si>
  <si>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</si>
  <si>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</si>
  <si>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</si>
  <si>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</si>
  <si>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</si>
  <si>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</si>
  <si>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</si>
  <si>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</si>
  <si>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</si>
  <si>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</si>
  <si>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</si>
  <si>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</si>
  <si>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</si>
  <si>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</si>
  <si>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</si>
  <si>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</si>
  <si>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</si>
  <si>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</si>
  <si>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</si>
  <si>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</si>
  <si>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</si>
  <si>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</si>
  <si>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</si>
  <si>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</si>
  <si>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</si>
  <si>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</si>
  <si>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</si>
  <si>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</si>
  <si>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</si>
  <si>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</si>
  <si>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</si>
  <si>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</si>
  <si>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</si>
  <si>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</si>
  <si>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</si>
  <si>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</si>
  <si>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</si>
  <si>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</si>
  <si>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</si>
  <si>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</si>
  <si>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</si>
  <si>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</si>
  <si>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</si>
  <si>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</si>
  <si>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</si>
  <si>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</si>
  <si>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</si>
  <si>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</si>
  <si>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</si>
  <si>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</si>
  <si>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</si>
  <si>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</si>
  <si>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</si>
  <si>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</si>
  <si>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</si>
  <si>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</si>
  <si>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</si>
  <si>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</si>
  <si>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</si>
  <si>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</si>
  <si>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</si>
  <si>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</si>
  <si>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</si>
  <si>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</si>
  <si>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</si>
  <si>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</si>
  <si>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</si>
  <si>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</si>
  <si>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</si>
  <si>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</si>
  <si>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</si>
  <si>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</si>
  <si>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</si>
  <si>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</si>
  <si>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</si>
  <si>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</si>
  <si>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</si>
  <si>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</si>
  <si>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</si>
  <si>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</si>
  <si>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</si>
  <si>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</si>
  <si>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</si>
  <si>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</si>
  <si>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</si>
  <si>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</si>
  <si>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</si>
  <si>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</si>
  <si>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</si>
  <si>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</si>
  <si>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</si>
  <si>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</si>
  <si>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</si>
  <si>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</si>
  <si>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</si>
  <si>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</si>
  <si>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</si>
  <si>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</si>
  <si>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</si>
  <si>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</si>
  <si>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</si>
  <si>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</si>
  <si>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</si>
  <si>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</si>
  <si>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</si>
  <si>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</si>
  <si>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</si>
  <si>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</si>
  <si>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</si>
  <si>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</si>
  <si>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</si>
  <si>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</si>
  <si>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</si>
  <si>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</si>
  <si>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</si>
  <si>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</si>
  <si>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</si>
  <si>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</si>
  <si>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</si>
  <si>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</si>
  <si>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</si>
  <si>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</si>
  <si>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</si>
  <si>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</si>
  <si>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</si>
  <si>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</si>
  <si>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</si>
  <si>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</si>
  <si>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</si>
  <si>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</si>
  <si>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</si>
  <si>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</si>
  <si>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</si>
  <si>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</si>
  <si>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</si>
  <si>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</si>
  <si>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</si>
  <si>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</si>
  <si>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</si>
  <si>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</si>
  <si>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</si>
  <si>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</si>
  <si>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</si>
  <si>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</si>
  <si>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</si>
  <si>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</si>
  <si>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</si>
  <si>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</si>
  <si>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</si>
  <si>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</si>
  <si>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</si>
  <si>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</si>
  <si>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</si>
  <si>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</si>
  <si>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</si>
  <si>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</si>
  <si>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</si>
  <si>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</si>
  <si>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</si>
  <si>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</si>
  <si>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</si>
  <si>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</si>
  <si>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</si>
  <si>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</si>
  <si>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</si>
  <si>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</si>
  <si>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</si>
  <si>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</si>
  <si>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</si>
  <si>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</si>
  <si>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</si>
  <si>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</si>
  <si>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</si>
  <si>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</si>
  <si>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</si>
  <si>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</si>
  <si>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</si>
  <si>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</si>
  <si>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</si>
  <si>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</si>
  <si>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</si>
  <si>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</si>
  <si>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</si>
  <si>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</si>
  <si>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</si>
  <si>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</si>
  <si>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</si>
  <si>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</si>
  <si>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</si>
  <si>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</si>
  <si>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</si>
  <si>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</si>
  <si>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</si>
  <si>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</si>
  <si>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</si>
  <si>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</si>
  <si>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</si>
  <si>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</si>
  <si>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</si>
  <si>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</si>
  <si>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</si>
  <si>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</si>
  <si>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</si>
  <si>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</si>
  <si>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</si>
  <si>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</si>
  <si>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</si>
  <si>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</si>
  <si>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</si>
  <si>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</si>
  <si>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</si>
  <si>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</si>
  <si>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</si>
  <si>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</si>
  <si>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</si>
  <si>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</si>
  <si>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</si>
  <si>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</si>
  <si>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</si>
  <si>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</si>
  <si>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</si>
  <si>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</si>
  <si>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</si>
  <si>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</si>
  <si>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</si>
  <si>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</si>
  <si>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</si>
  <si>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</si>
  <si>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</si>
  <si>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</si>
  <si>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</si>
  <si>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</si>
  <si>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</si>
  <si>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</si>
  <si>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</si>
  <si>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</si>
  <si>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</si>
  <si>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</si>
  <si>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</si>
  <si>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</si>
  <si>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</si>
  <si>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</si>
  <si>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</si>
  <si>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</si>
  <si>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</si>
  <si>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</si>
  <si>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</si>
  <si>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</si>
  <si>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</si>
  <si>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</si>
  <si>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</si>
  <si>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</si>
  <si>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</si>
  <si>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</si>
  <si>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</si>
  <si>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</si>
  <si>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</si>
  <si>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</si>
  <si>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</si>
  <si>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</si>
  <si>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</si>
  <si>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</si>
  <si>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</si>
  <si>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</si>
  <si>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</si>
  <si>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</si>
  <si>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</si>
  <si>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</si>
  <si>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</si>
  <si>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</si>
  <si>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</si>
  <si>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</si>
  <si>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</si>
  <si>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</si>
  <si>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</si>
  <si>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</si>
  <si>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</si>
  <si>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</si>
  <si>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</si>
  <si>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</si>
  <si>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</si>
  <si>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</si>
  <si>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</si>
  <si>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</si>
  <si>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</si>
  <si>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</si>
  <si>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</si>
  <si>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</si>
  <si>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</si>
  <si>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</si>
  <si>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</si>
  <si>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</si>
  <si>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</si>
  <si>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</si>
  <si>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</si>
  <si>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</si>
  <si>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</si>
  <si>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</si>
  <si>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</si>
  <si>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</si>
  <si>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</si>
  <si>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</si>
  <si>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</si>
  <si>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</si>
  <si>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</si>
  <si>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</si>
  <si>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</si>
  <si>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</si>
  <si>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</si>
  <si>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</si>
  <si>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</si>
  <si>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</si>
  <si>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</si>
  <si>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</si>
  <si>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</si>
  <si>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</si>
  <si>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</si>
  <si>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</si>
  <si>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</si>
  <si>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</si>
  <si>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</si>
  <si>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</si>
  <si>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</si>
  <si>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</si>
  <si>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</si>
  <si>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</si>
  <si>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</si>
  <si>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</si>
  <si>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</si>
  <si>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</si>
  <si>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</si>
  <si>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</si>
  <si>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</si>
  <si>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</si>
  <si>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</si>
  <si>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</si>
  <si>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</si>
  <si>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</si>
  <si>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</si>
  <si>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</si>
  <si>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</si>
  <si>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</si>
  <si>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</si>
  <si>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</si>
  <si>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</si>
  <si>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</si>
  <si>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</si>
  <si>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</si>
  <si>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</si>
  <si>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</si>
  <si>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</si>
  <si>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</si>
  <si>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</si>
  <si>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</si>
  <si>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</si>
  <si>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</si>
  <si>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</si>
  <si>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</si>
  <si>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</si>
  <si>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</si>
  <si>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</si>
  <si>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</si>
  <si>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</si>
  <si>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</si>
  <si>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</si>
  <si>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</si>
  <si>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</si>
  <si>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</si>
  <si>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</si>
  <si>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</si>
  <si>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</si>
  <si>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</si>
  <si>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</si>
  <si>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</si>
  <si>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</si>
  <si>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</si>
  <si>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</si>
  <si>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</si>
  <si>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</si>
  <si>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</si>
  <si>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</si>
  <si>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</si>
  <si>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</si>
  <si>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</si>
  <si>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</si>
  <si>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</si>
  <si>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</si>
  <si>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</si>
  <si>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</si>
  <si>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</si>
  <si>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</si>
  <si>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</si>
  <si>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</si>
  <si>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</si>
  <si>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</si>
  <si>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</si>
  <si>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</si>
  <si>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</si>
  <si>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</si>
  <si>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</si>
  <si>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</si>
  <si>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</si>
  <si>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</si>
  <si>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</si>
  <si>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</si>
  <si>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</si>
  <si>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</si>
  <si>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</si>
  <si>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</si>
  <si>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</si>
  <si>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</si>
  <si>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</si>
  <si>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</si>
  <si>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</si>
  <si>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</si>
  <si>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</si>
  <si>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</si>
  <si>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</si>
  <si>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</si>
  <si>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</si>
  <si>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</si>
  <si>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</si>
  <si>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</si>
  <si>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</si>
  <si>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</si>
  <si>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</si>
  <si>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</si>
  <si>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</si>
  <si>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</si>
  <si>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</si>
  <si>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</si>
  <si>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</si>
  <si>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</si>
  <si>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</si>
  <si>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</si>
  <si>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</si>
  <si>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</si>
  <si>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</si>
  <si>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</si>
  <si>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</si>
  <si>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</si>
  <si>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</si>
  <si>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</si>
  <si>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</si>
  <si>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</si>
  <si>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</si>
  <si>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</si>
  <si>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</si>
  <si>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</si>
  <si>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</si>
  <si>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</si>
  <si>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</si>
  <si>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</si>
  <si>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</si>
  <si>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</si>
  <si>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</si>
  <si>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</si>
  <si>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</si>
  <si>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</si>
  <si>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</si>
  <si>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</si>
  <si>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</si>
  <si>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</si>
  <si>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</si>
  <si>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</si>
  <si>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</si>
  <si>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</si>
  <si>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</si>
  <si>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</si>
  <si>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</si>
  <si>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</si>
  <si>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</si>
  <si>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</si>
  <si>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</si>
  <si>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</si>
  <si>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</si>
  <si>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</si>
  <si>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</si>
  <si>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</si>
  <si>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</si>
  <si>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</si>
  <si>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</si>
  <si>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</si>
  <si>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</si>
  <si>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</si>
  <si>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</si>
  <si>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</si>
  <si>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</si>
  <si>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</si>
  <si>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</si>
  <si>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</si>
  <si>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</si>
  <si>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</si>
  <si>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</si>
  <si>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</si>
  <si>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</si>
  <si>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</si>
  <si>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</si>
  <si>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</si>
  <si>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</si>
  <si>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</si>
  <si>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</si>
  <si>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</si>
  <si>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</si>
  <si>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</si>
  <si>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</si>
  <si>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</si>
  <si>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</si>
  <si>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</si>
  <si>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</si>
  <si>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</si>
  <si>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</si>
  <si>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</si>
  <si>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</si>
  <si>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</si>
  <si>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</si>
  <si>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</si>
  <si>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</si>
  <si>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</si>
  <si>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</si>
  <si>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</si>
  <si>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</si>
  <si>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</si>
  <si>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</si>
  <si>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</si>
  <si>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</si>
  <si>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</si>
  <si>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</si>
  <si>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</si>
  <si>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</si>
  <si>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</si>
  <si>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</si>
  <si>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</si>
  <si>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</si>
  <si>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</si>
  <si>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</si>
  <si>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</si>
  <si>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</si>
  <si>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</si>
  <si>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</si>
  <si>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</si>
  <si>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</si>
  <si>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</si>
  <si>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</si>
  <si>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</si>
  <si>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</si>
  <si>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</si>
  <si>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</si>
  <si>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</si>
  <si>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</si>
  <si>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</si>
  <si>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</si>
  <si>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</si>
  <si>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</si>
  <si>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</si>
  <si>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</si>
  <si>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</si>
  <si>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</si>
  <si>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</si>
  <si>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</si>
  <si>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</si>
  <si>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</si>
  <si>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</si>
  <si>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</si>
  <si>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</si>
  <si>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</si>
  <si>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</si>
  <si>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</si>
  <si>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</si>
  <si>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</si>
  <si>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</si>
  <si>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</si>
  <si>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</si>
  <si>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</si>
  <si>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</si>
  <si>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</si>
  <si>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</si>
  <si>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</si>
  <si>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</si>
  <si>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</si>
  <si>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</si>
  <si>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</si>
  <si>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</si>
  <si>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</si>
  <si>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</si>
  <si>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</si>
  <si>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</si>
  <si>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</si>
  <si>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</si>
  <si>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</si>
  <si>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</si>
  <si>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</si>
  <si>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</si>
  <si>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</si>
  <si>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</si>
  <si>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</si>
  <si>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</si>
  <si>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</si>
  <si>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</si>
  <si>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</si>
  <si>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</si>
  <si>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</si>
  <si>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</si>
  <si>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</si>
  <si>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</si>
  <si>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</si>
  <si>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</si>
  <si>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</si>
  <si>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</si>
  <si>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</si>
  <si>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</si>
  <si>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</si>
  <si>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</si>
  <si>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</si>
  <si>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</si>
  <si>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</si>
  <si>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</si>
  <si>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</si>
  <si>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</si>
  <si>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</si>
  <si>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</si>
  <si>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</si>
  <si>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</si>
  <si>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</si>
  <si>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</si>
  <si>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</si>
  <si>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</si>
  <si>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</si>
  <si>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</si>
  <si>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</si>
  <si>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</si>
  <si>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</si>
  <si>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</si>
  <si>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</si>
  <si>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</si>
  <si>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</si>
  <si>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</si>
  <si>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</si>
  <si>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</si>
  <si>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</si>
  <si>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</si>
  <si>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</si>
  <si>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</si>
  <si>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</si>
  <si>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</si>
  <si>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</si>
  <si>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</si>
  <si>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</si>
  <si>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</si>
  <si>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</si>
  <si>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</si>
  <si>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</si>
  <si>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</si>
  <si>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</si>
  <si>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</si>
  <si>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</si>
  <si>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</si>
  <si>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</si>
  <si>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</si>
  <si>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</si>
  <si>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</si>
  <si>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</si>
  <si>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</si>
  <si>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</si>
  <si>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</si>
  <si>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</si>
  <si>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</si>
  <si>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</si>
  <si>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</si>
  <si>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</si>
  <si>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</si>
  <si>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</si>
  <si>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</si>
  <si>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</si>
  <si>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</si>
  <si>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</si>
  <si>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</si>
  <si>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</si>
  <si>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</si>
  <si>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</si>
  <si>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</si>
  <si>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</si>
  <si>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</si>
  <si>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</si>
  <si>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</si>
  <si>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</si>
  <si>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</si>
  <si>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</si>
  <si>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</si>
  <si>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</si>
  <si>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</si>
  <si>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</si>
  <si>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</si>
  <si>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</si>
  <si>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</si>
  <si>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</si>
  <si>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</si>
  <si>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</si>
  <si>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</si>
  <si>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</si>
  <si>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</si>
  <si>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</si>
  <si>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</si>
  <si>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</si>
  <si>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</si>
  <si>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</si>
  <si>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</si>
  <si>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</si>
  <si>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</si>
  <si>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</si>
  <si>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</si>
  <si>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</si>
  <si>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</si>
  <si>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</si>
  <si>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</si>
  <si>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</si>
  <si>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</si>
  <si>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</si>
  <si>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</si>
  <si>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</si>
  <si>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</si>
  <si>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</si>
  <si>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</si>
  <si>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</si>
  <si>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</si>
  <si>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</si>
  <si>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</si>
  <si>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</si>
  <si>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</si>
  <si>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</si>
  <si>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</si>
  <si>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</si>
  <si>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</si>
  <si>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</si>
  <si>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</si>
  <si>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</si>
  <si>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</si>
  <si>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</si>
  <si>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</si>
  <si>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</si>
  <si>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</si>
  <si>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</si>
  <si>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</si>
  <si>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</si>
  <si>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</si>
  <si>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</si>
  <si>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</si>
  <si>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</si>
  <si>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</si>
  <si>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</si>
  <si>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</si>
  <si>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</si>
  <si>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</si>
  <si>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</si>
  <si>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</si>
  <si>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</si>
  <si>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</si>
  <si>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</si>
  <si>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</si>
  <si>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</si>
  <si>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</si>
  <si>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</si>
  <si>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</si>
  <si>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</si>
  <si>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</si>
  <si>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</si>
  <si>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</si>
  <si>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</si>
  <si>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</si>
  <si>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</si>
  <si>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</si>
  <si>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</si>
  <si>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</si>
  <si>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</si>
  <si>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</si>
  <si>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</si>
  <si>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</si>
  <si>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</si>
  <si>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</si>
  <si>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</si>
  <si>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</si>
  <si>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</si>
  <si>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</si>
  <si>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</si>
  <si>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</si>
  <si>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</si>
  <si>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</si>
  <si>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</si>
  <si>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</si>
  <si>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</si>
  <si>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</si>
  <si>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</si>
  <si>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</si>
  <si>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</si>
  <si>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</si>
  <si>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</si>
  <si>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</si>
  <si>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</si>
  <si>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</si>
  <si>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</si>
  <si>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</si>
  <si>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</si>
  <si>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</si>
  <si>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</si>
  <si>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</si>
  <si>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</si>
  <si>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</si>
  <si>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</si>
  <si>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</si>
  <si>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</si>
  <si>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</si>
  <si>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</si>
  <si>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</si>
  <si>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</si>
  <si>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</si>
  <si>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</si>
  <si>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</si>
  <si>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</si>
  <si>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</si>
  <si>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</si>
  <si>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</si>
  <si>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</si>
  <si>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</si>
  <si>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</si>
  <si>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</si>
  <si>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</si>
  <si>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</si>
  <si>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</si>
  <si>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</si>
  <si>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</si>
  <si>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</si>
  <si>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</si>
  <si>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</si>
  <si>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</si>
  <si>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</si>
  <si>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</si>
  <si>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</si>
  <si>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</si>
  <si>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</si>
  <si>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</si>
  <si>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</si>
  <si>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</si>
  <si>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</si>
  <si>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</si>
  <si>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</si>
  <si>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</si>
  <si>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</si>
  <si>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</si>
  <si>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</si>
  <si>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</si>
  <si>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</si>
  <si>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</si>
  <si>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</si>
  <si>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</si>
  <si>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</si>
  <si>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</si>
  <si>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</si>
  <si>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</si>
  <si>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</si>
  <si>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</si>
  <si>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</si>
  <si>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</si>
  <si>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</si>
  <si>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</si>
  <si>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</si>
  <si>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</si>
  <si>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</si>
  <si>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</si>
  <si>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</si>
  <si>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</si>
  <si>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</si>
  <si>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</si>
  <si>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</si>
  <si>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</si>
  <si>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</si>
  <si>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</si>
  <si>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</si>
  <si>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</si>
  <si>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</si>
  <si>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</si>
  <si>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</si>
  <si>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</si>
  <si>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</si>
  <si>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</si>
  <si>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</si>
  <si>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</si>
  <si>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</si>
  <si>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</si>
  <si>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</si>
  <si>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</si>
  <si>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</si>
  <si>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</si>
  <si>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</si>
  <si>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</si>
  <si>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</si>
  <si>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</si>
  <si>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</si>
  <si>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</si>
  <si>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</si>
  <si>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</si>
  <si>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</si>
  <si>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</si>
  <si>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</si>
  <si>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</si>
  <si>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</si>
  <si>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</si>
  <si>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</si>
  <si>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</si>
  <si>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</si>
  <si>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</si>
  <si>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</si>
  <si>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</si>
  <si>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</si>
  <si>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</si>
  <si>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</si>
  <si>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</si>
  <si>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</si>
  <si>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</si>
  <si>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</si>
  <si>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</si>
  <si>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</si>
  <si>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</si>
  <si>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</si>
  <si>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</si>
  <si>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</si>
  <si>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</si>
  <si>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</si>
  <si>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</si>
  <si>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</si>
  <si>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</si>
  <si>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</si>
  <si>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</si>
  <si>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</si>
  <si>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</si>
  <si>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</si>
  <si>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</si>
  <si>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</si>
  <si>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</si>
  <si>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</si>
  <si>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</si>
  <si>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</si>
  <si>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</si>
  <si>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</si>
  <si>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</si>
  <si>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</si>
  <si>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</si>
  <si>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</si>
  <si>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</si>
  <si>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</si>
  <si>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</si>
  <si>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</si>
  <si>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</si>
  <si>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</si>
  <si>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</si>
  <si>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</si>
  <si>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</si>
  <si>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</si>
  <si>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</si>
  <si>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</si>
  <si>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</si>
  <si>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</si>
  <si>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</si>
  <si>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</si>
  <si>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</si>
  <si>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</si>
  <si>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</si>
  <si>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</si>
  <si>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</si>
  <si>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</si>
  <si>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</si>
  <si>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</si>
  <si>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</si>
  <si>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</si>
  <si>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</si>
  <si>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</si>
  <si>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</si>
  <si>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</si>
  <si>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</si>
  <si>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</si>
  <si>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</si>
  <si>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</si>
  <si>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</si>
  <si>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</si>
  <si>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</si>
  <si>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</si>
  <si>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</si>
  <si>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</si>
  <si>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</si>
  <si>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</si>
  <si>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</si>
  <si>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</si>
  <si>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</si>
  <si>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</si>
  <si>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</si>
  <si>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</si>
  <si>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</si>
  <si>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</si>
  <si>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</si>
  <si>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</si>
  <si>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</si>
  <si>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</si>
  <si>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</si>
  <si>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</si>
  <si>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</si>
  <si>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</si>
  <si>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</si>
  <si>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</si>
  <si>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</si>
  <si>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</si>
  <si>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</si>
  <si>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</si>
  <si>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</si>
  <si>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</si>
  <si>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</si>
  <si>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</si>
  <si>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</si>
  <si>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</si>
  <si>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</si>
  <si>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</si>
  <si>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</si>
  <si>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</si>
  <si>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</si>
  <si>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</si>
  <si>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</si>
  <si>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</si>
  <si>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</si>
  <si>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</si>
  <si>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</si>
  <si>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</si>
  <si>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</si>
  <si>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</si>
  <si>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</si>
  <si>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</si>
  <si>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</si>
  <si>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</si>
  <si>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</si>
  <si>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</si>
  <si>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</si>
  <si>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</si>
  <si>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</si>
  <si>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</si>
  <si>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</si>
  <si>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</si>
  <si>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</si>
  <si>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</si>
  <si>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</si>
  <si>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</si>
  <si>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</si>
  <si>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</si>
  <si>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</si>
  <si>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</si>
  <si>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</si>
  <si>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</si>
  <si>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</si>
  <si>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</si>
  <si>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</si>
  <si>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</si>
  <si>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</si>
  <si>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</si>
  <si>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</si>
  <si>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</si>
  <si>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</si>
  <si>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</si>
  <si>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</si>
  <si>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</si>
  <si>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</si>
  <si>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</si>
  <si>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</si>
  <si>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</si>
  <si>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</si>
  <si>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</si>
  <si>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</si>
  <si>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</si>
  <si>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</si>
  <si>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</si>
  <si>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</si>
  <si>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</si>
  <si>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</si>
  <si>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</si>
  <si>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</si>
  <si>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</si>
  <si>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</si>
  <si>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</si>
  <si>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</si>
  <si>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</si>
  <si>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</si>
  <si>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</si>
  <si>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</si>
  <si>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</si>
  <si>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</si>
  <si>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</si>
  <si>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</si>
  <si>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</si>
  <si>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</si>
  <si>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</si>
  <si>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</si>
  <si>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</si>
  <si>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</si>
  <si>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</si>
  <si>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</si>
  <si>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</si>
  <si>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</si>
  <si>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</si>
  <si>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</si>
  <si>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</si>
  <si>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</si>
  <si>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</si>
  <si>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</si>
  <si>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</si>
  <si>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</si>
  <si>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</si>
  <si>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</si>
  <si>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</si>
  <si>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</si>
  <si>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</si>
  <si>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</si>
  <si>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</si>
  <si>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</si>
  <si>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</si>
  <si>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</si>
  <si>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</si>
  <si>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</si>
  <si>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</si>
  <si>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</si>
  <si>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</si>
  <si>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</si>
  <si>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</si>
  <si>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</si>
  <si>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</si>
  <si>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</si>
  <si>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</si>
  <si>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</si>
  <si>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</si>
  <si>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</si>
  <si>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</si>
  <si>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</si>
  <si>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</si>
  <si>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</si>
  <si>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</si>
  <si>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</si>
  <si>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</si>
  <si>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</si>
  <si>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</si>
  <si>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</si>
  <si>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</si>
  <si>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</si>
  <si>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</si>
  <si>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</si>
  <si>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</si>
  <si>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</si>
  <si>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</si>
  <si>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</si>
  <si>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</si>
  <si>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</si>
  <si>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</si>
  <si>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</si>
  <si>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</si>
  <si>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</si>
  <si>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</si>
  <si>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</si>
  <si>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</si>
  <si>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</si>
  <si>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</si>
  <si>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</si>
  <si>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</si>
  <si>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</si>
  <si>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</si>
  <si>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</si>
  <si>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</si>
  <si>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</si>
  <si>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</si>
  <si>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</si>
  <si>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</si>
  <si>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</si>
  <si>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</si>
  <si>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</si>
  <si>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</si>
  <si>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</si>
  <si>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</si>
  <si>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</si>
  <si>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</si>
  <si>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</si>
  <si>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</si>
  <si>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</si>
  <si>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</si>
  <si>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</si>
  <si>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</si>
  <si>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</si>
  <si>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</si>
  <si>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</si>
  <si>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</si>
  <si>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</si>
  <si>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</si>
  <si>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</si>
  <si>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</si>
  <si>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</si>
  <si>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</si>
  <si>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</si>
  <si>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</si>
  <si>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</si>
  <si>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</si>
  <si>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</si>
  <si>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</si>
  <si>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</si>
  <si>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</si>
  <si>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</si>
  <si>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</si>
  <si>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</si>
  <si>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</si>
  <si>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</si>
  <si>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</si>
  <si>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</si>
  <si>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</si>
  <si>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</si>
  <si>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</si>
  <si>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</si>
  <si>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</si>
  <si>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</si>
  <si>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</si>
  <si>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</si>
  <si>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</si>
  <si>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</si>
  <si>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</si>
  <si>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</si>
  <si>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</si>
  <si>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</si>
  <si>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</si>
  <si>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</si>
  <si>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</si>
  <si>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</si>
  <si>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</si>
  <si>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</si>
  <si>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</si>
  <si>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</si>
  <si>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</si>
  <si>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</si>
  <si>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</si>
  <si>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</si>
  <si>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</si>
  <si>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</si>
  <si>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</si>
  <si>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</si>
  <si>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</si>
  <si>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</si>
  <si>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</si>
  <si>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</si>
  <si>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</si>
  <si>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</si>
  <si>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</si>
  <si>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</si>
  <si>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</si>
  <si>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</si>
  <si>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</si>
  <si>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</si>
  <si>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</si>
  <si>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</si>
  <si>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</si>
  <si>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</si>
  <si>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</si>
  <si>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</si>
  <si>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</si>
  <si>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</si>
  <si>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</si>
  <si>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</si>
  <si>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</si>
  <si>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</si>
  <si>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</si>
  <si>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</si>
  <si>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</si>
  <si>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</si>
  <si>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</si>
  <si>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</si>
  <si>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</si>
  <si>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</si>
  <si>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</si>
  <si>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</si>
  <si>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</si>
  <si>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</si>
  <si>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</si>
  <si>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</si>
  <si>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</si>
  <si>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</si>
  <si>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</si>
  <si>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</si>
  <si>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</si>
  <si>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</si>
  <si>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</si>
  <si>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</si>
  <si>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</si>
  <si>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</si>
  <si>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</si>
  <si>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</si>
  <si>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</si>
  <si>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</si>
  <si>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</si>
  <si>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</si>
  <si>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</si>
  <si>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</si>
  <si>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</si>
  <si>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</si>
  <si>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</si>
  <si>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</si>
  <si>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</si>
  <si>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</si>
  <si>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</si>
  <si>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</si>
  <si>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</si>
  <si>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</si>
  <si>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</si>
  <si>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</si>
  <si>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</si>
  <si>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</si>
  <si>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</si>
  <si>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</si>
  <si>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</si>
  <si>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</si>
  <si>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</si>
  <si>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</si>
  <si>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</si>
  <si>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</si>
  <si>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</si>
  <si>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</si>
  <si>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</si>
  <si>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</si>
  <si>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</si>
  <si>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</si>
  <si>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</si>
  <si>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</si>
  <si>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</si>
  <si>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</si>
  <si>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</si>
  <si>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</si>
  <si>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</si>
  <si>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</si>
  <si>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</si>
  <si>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</si>
  <si>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</si>
  <si>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</si>
  <si>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</si>
  <si>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</si>
  <si>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</si>
  <si>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</si>
  <si>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</si>
  <si>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</si>
  <si>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</si>
  <si>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</si>
  <si>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</si>
  <si>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</si>
  <si>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</si>
  <si>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</si>
  <si>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</si>
  <si>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</si>
  <si>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</si>
  <si>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</si>
  <si>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</si>
  <si>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</si>
  <si>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</si>
  <si>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</si>
  <si>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</si>
  <si>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</si>
  <si>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</si>
  <si>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</si>
  <si>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</si>
  <si>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</si>
  <si>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</si>
  <si>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</si>
  <si>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</si>
  <si>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</si>
  <si>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</si>
  <si>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</si>
  <si>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</si>
  <si>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</si>
  <si>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</si>
  <si>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</si>
  <si>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</si>
  <si>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</si>
  <si>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</si>
  <si>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</si>
  <si>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</si>
  <si>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</si>
  <si>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</si>
  <si>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</si>
  <si>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</si>
  <si>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</si>
  <si>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</si>
  <si>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</si>
  <si>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</si>
  <si>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</si>
  <si>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</si>
  <si>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</si>
  <si>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</si>
  <si>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</si>
  <si>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</si>
  <si>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</si>
  <si>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</si>
  <si>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</si>
  <si>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</si>
  <si>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</si>
  <si>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</si>
  <si>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</si>
  <si>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</si>
  <si>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</si>
  <si>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</si>
  <si>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</si>
  <si>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</si>
  <si>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</si>
  <si>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</si>
  <si>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</si>
  <si>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</si>
  <si>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</si>
  <si>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</si>
  <si>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</si>
  <si>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</si>
  <si>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</si>
  <si>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</si>
  <si>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</si>
  <si>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</si>
  <si>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</si>
  <si>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</si>
  <si>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</si>
  <si>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</si>
  <si>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</si>
  <si>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</si>
  <si>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</si>
  <si>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</si>
  <si>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</si>
  <si>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</si>
  <si>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</si>
  <si>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</si>
  <si>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</si>
  <si>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</si>
  <si>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</si>
  <si>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</si>
  <si>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</si>
  <si>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</si>
  <si>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</si>
  <si>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</si>
  <si>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</si>
  <si>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</si>
  <si>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</si>
  <si>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</si>
  <si>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</si>
  <si>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</si>
  <si>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</si>
  <si>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</si>
  <si>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</si>
  <si>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</si>
  <si>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</si>
  <si>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</si>
  <si>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</si>
  <si>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</si>
  <si>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</si>
  <si>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</si>
  <si>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</si>
  <si>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</si>
  <si>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</si>
  <si>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</si>
  <si>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</si>
  <si>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</si>
  <si>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</si>
  <si>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</si>
  <si>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</si>
  <si>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</si>
  <si>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</si>
  <si>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</si>
  <si>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</si>
  <si>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</si>
  <si>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</si>
  <si>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</si>
  <si>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</si>
  <si>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</si>
  <si>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</si>
  <si>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</si>
  <si>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</si>
  <si>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</si>
  <si>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</si>
  <si>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</si>
  <si>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</si>
  <si>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</si>
  <si>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</si>
  <si>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</si>
  <si>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</si>
  <si>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</si>
  <si>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</si>
  <si>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</si>
  <si>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</si>
  <si>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</si>
  <si>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</si>
  <si>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</si>
  <si>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</si>
  <si>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</si>
  <si>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</si>
  <si>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</si>
  <si>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</si>
  <si>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</si>
  <si>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</si>
  <si>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</si>
  <si>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</si>
  <si>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</si>
  <si>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</si>
  <si>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</si>
  <si>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</si>
  <si>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</si>
  <si>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</si>
  <si>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</si>
  <si>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</si>
  <si>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</si>
  <si>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</si>
  <si>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</si>
  <si>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</si>
  <si>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</si>
  <si>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</si>
  <si>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</si>
  <si>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</si>
  <si>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</si>
  <si>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</si>
  <si>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</si>
  <si>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</si>
  <si>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</si>
  <si>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</si>
  <si>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</si>
  <si>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</si>
  <si>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</si>
  <si>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</si>
  <si>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</si>
  <si>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</si>
  <si>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</si>
  <si>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</si>
  <si>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</si>
  <si>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</si>
  <si>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</si>
  <si>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</si>
  <si>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</si>
  <si>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</si>
  <si>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</si>
  <si>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</si>
  <si>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</si>
  <si>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</si>
  <si>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</si>
  <si>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</si>
  <si>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</si>
  <si>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</si>
  <si>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</si>
  <si>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</si>
  <si>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</si>
  <si>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</si>
  <si>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</si>
  <si>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</si>
  <si>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</si>
  <si>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</si>
  <si>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</si>
  <si>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</si>
  <si>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</si>
  <si>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</si>
  <si>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</si>
  <si>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</si>
  <si>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</si>
  <si>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</si>
  <si>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</si>
  <si>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</si>
  <si>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</si>
  <si>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</si>
  <si>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</si>
  <si>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</si>
  <si>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</si>
  <si>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</si>
  <si>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</si>
  <si>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</si>
  <si>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</si>
  <si>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</si>
  <si>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</si>
  <si>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</si>
  <si>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</si>
  <si>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</si>
  <si>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</si>
  <si>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</si>
  <si>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</si>
  <si>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</si>
  <si>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</si>
  <si>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</si>
  <si>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</si>
  <si>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</si>
  <si>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</si>
  <si>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</si>
  <si>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</si>
  <si>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</si>
  <si>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</si>
  <si>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</si>
  <si>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</si>
  <si>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</si>
  <si>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</si>
  <si>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</si>
  <si>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</si>
  <si>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</si>
  <si>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</si>
  <si>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</si>
  <si>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</si>
  <si>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</si>
  <si>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</si>
  <si>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</si>
  <si>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</si>
  <si>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</si>
  <si>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</si>
  <si>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</si>
  <si>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</si>
  <si>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</si>
  <si>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</si>
  <si>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</si>
  <si>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</si>
  <si>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</si>
  <si>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</si>
  <si>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</si>
  <si>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</si>
  <si>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</si>
  <si>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</si>
  <si>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</si>
  <si>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</si>
  <si>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</si>
  <si>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</si>
  <si>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</si>
  <si>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</si>
  <si>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</si>
  <si>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</si>
  <si>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</si>
  <si>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</si>
  <si>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</si>
  <si>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</si>
  <si>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</si>
  <si>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</si>
  <si>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</si>
  <si>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</si>
  <si>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</si>
  <si>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</si>
  <si>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</si>
  <si>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</si>
  <si>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</si>
  <si>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</si>
  <si>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</si>
  <si>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</si>
  <si>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</si>
  <si>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</si>
  <si>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</si>
  <si>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</si>
  <si>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</si>
  <si>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</si>
  <si>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</si>
  <si>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</si>
  <si>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</si>
  <si>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</si>
  <si>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</si>
  <si>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</si>
  <si>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</si>
  <si>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</si>
  <si>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</si>
  <si>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</si>
  <si>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</si>
  <si>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</si>
  <si>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</si>
  <si>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</si>
  <si>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</si>
  <si>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</si>
  <si>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</si>
  <si>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</si>
  <si>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</si>
  <si>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</si>
  <si>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</si>
  <si>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</si>
  <si>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</si>
  <si>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</si>
  <si>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</si>
  <si>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</si>
  <si>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</si>
  <si>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</si>
  <si>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</si>
  <si>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</si>
  <si>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</si>
  <si>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</si>
  <si>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</si>
  <si>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</si>
  <si>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</si>
  <si>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</si>
  <si>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</si>
  <si>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</si>
  <si>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</si>
  <si>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</si>
  <si>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</si>
  <si>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</si>
  <si>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</si>
  <si>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</si>
  <si>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</si>
  <si>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</si>
  <si>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</si>
  <si>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</si>
  <si>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</si>
  <si>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</si>
  <si>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</si>
  <si>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</si>
  <si>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</si>
  <si>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</si>
  <si>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</si>
  <si>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</si>
  <si>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</si>
  <si>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</si>
  <si>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</si>
  <si>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</si>
  <si>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</si>
  <si>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</si>
  <si>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</si>
  <si>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</si>
  <si>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</si>
  <si>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</si>
  <si>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</si>
  <si>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</si>
  <si>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</si>
  <si>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</si>
  <si>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</si>
  <si>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</si>
  <si>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</si>
  <si>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</si>
  <si>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</si>
  <si>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</si>
  <si>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</si>
  <si>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</si>
  <si>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</si>
  <si>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</si>
  <si>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</si>
  <si>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</si>
  <si>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</si>
  <si>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</si>
  <si>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</si>
  <si>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</si>
  <si>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</si>
  <si>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</si>
  <si>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</si>
  <si>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</si>
  <si>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</si>
  <si>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</si>
  <si>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</si>
  <si>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</si>
  <si>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</si>
  <si>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</si>
  <si>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</si>
  <si>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</si>
  <si>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</si>
  <si>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</si>
  <si>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</si>
  <si>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</si>
  <si>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</si>
  <si>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</si>
  <si>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</si>
  <si>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</si>
  <si>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</si>
  <si>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</si>
  <si>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</si>
  <si>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</si>
  <si>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</si>
  <si>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</si>
  <si>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</si>
  <si>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</si>
  <si>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</si>
  <si>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</si>
  <si>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</si>
  <si>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</si>
  <si>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</si>
  <si>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</si>
  <si>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</si>
  <si>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</si>
  <si>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</si>
  <si>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</si>
  <si>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</si>
  <si>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</si>
  <si>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</si>
  <si>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</si>
  <si>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</si>
  <si>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</si>
  <si>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</si>
  <si>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</si>
  <si>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</si>
  <si>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</si>
  <si>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</si>
  <si>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</si>
  <si>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</si>
  <si>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</si>
  <si>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</si>
  <si>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</si>
  <si>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</si>
  <si>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</si>
  <si>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</si>
  <si>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</si>
  <si>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</si>
  <si>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</si>
  <si>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</si>
  <si>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</si>
  <si>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</si>
  <si>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</si>
  <si>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</si>
  <si>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</si>
  <si>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</si>
  <si>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</si>
  <si>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</si>
  <si>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</si>
  <si>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</si>
  <si>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</si>
  <si>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</si>
  <si>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</si>
  <si>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</si>
  <si>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</si>
  <si>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</si>
  <si>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</si>
  <si>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</si>
  <si>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</si>
  <si>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</si>
  <si>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</si>
  <si>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</si>
  <si>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</si>
  <si>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</si>
  <si>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</si>
  <si>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</si>
  <si>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</si>
  <si>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</si>
  <si>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</si>
  <si>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</si>
  <si>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</si>
  <si>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</si>
  <si>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</si>
  <si>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</si>
  <si>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</si>
  <si>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</si>
  <si>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</si>
  <si>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</si>
  <si>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</si>
  <si>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</si>
  <si>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</si>
  <si>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</si>
  <si>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</si>
  <si>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</si>
  <si>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</si>
  <si>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</si>
  <si>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</si>
  <si>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</si>
  <si>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</si>
  <si>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</si>
  <si>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</si>
  <si>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</si>
  <si>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</si>
  <si>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</si>
  <si>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</si>
  <si>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</si>
  <si>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</si>
  <si>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</si>
  <si>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</si>
  <si>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</si>
  <si>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</si>
  <si>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</si>
  <si>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</si>
  <si>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</si>
  <si>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</si>
  <si>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</si>
  <si>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</si>
  <si>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</si>
  <si>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</si>
  <si>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</si>
  <si>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</si>
  <si>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</si>
  <si>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</si>
  <si>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</si>
  <si>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</si>
  <si>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</si>
  <si>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</si>
  <si>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</si>
  <si>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</si>
  <si>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</si>
  <si>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</si>
  <si>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</si>
  <si>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</si>
  <si>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</si>
  <si>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</si>
  <si>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</si>
  <si>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</si>
  <si>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</si>
  <si>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</si>
  <si>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</si>
  <si>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</si>
  <si>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</si>
  <si>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</si>
  <si>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</si>
  <si>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</si>
  <si>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</si>
  <si>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</si>
  <si>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</si>
  <si>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</si>
  <si>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</si>
  <si>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</si>
  <si>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</si>
  <si>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</si>
  <si>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</si>
  <si>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</si>
  <si>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</si>
  <si>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</si>
  <si>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</si>
  <si>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</si>
  <si>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</si>
  <si>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</si>
  <si>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</si>
  <si>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</si>
  <si>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</si>
  <si>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</si>
  <si>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</si>
  <si>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</si>
  <si>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</si>
  <si>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</si>
  <si>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</si>
  <si>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</si>
  <si>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</si>
  <si>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</si>
  <si>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</si>
  <si>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</si>
  <si>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</si>
  <si>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</si>
  <si>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</si>
  <si>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</si>
  <si>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</si>
  <si>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</si>
  <si>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</si>
  <si>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</si>
  <si>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</si>
  <si>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</si>
  <si>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</si>
  <si>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</si>
  <si>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</si>
  <si>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</si>
  <si>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</si>
  <si>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</si>
  <si>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</si>
  <si>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</si>
  <si>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</si>
  <si>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</si>
  <si>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</si>
  <si>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</si>
  <si>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</si>
  <si>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</si>
  <si>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</si>
  <si>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</si>
  <si>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</si>
  <si>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</si>
  <si>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</si>
  <si>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</si>
  <si>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</si>
  <si>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</si>
  <si>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</si>
  <si>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</si>
  <si>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</si>
  <si>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</si>
  <si>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</si>
  <si>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</si>
  <si>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</si>
  <si>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</si>
  <si>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</si>
  <si>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</si>
  <si>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</si>
  <si>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</si>
  <si>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</si>
  <si>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</si>
  <si>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</si>
  <si>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</si>
  <si>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</si>
  <si>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</si>
  <si>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</si>
  <si>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</si>
  <si>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</si>
  <si>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</si>
  <si>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</si>
  <si>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</si>
  <si>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</si>
  <si>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</si>
  <si>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</si>
  <si>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</si>
  <si>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</si>
  <si>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</si>
  <si>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</si>
  <si>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</si>
  <si>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</si>
  <si>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</si>
  <si>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</si>
  <si>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</si>
  <si>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</si>
  <si>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</si>
  <si>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</si>
  <si>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</si>
  <si>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</si>
  <si>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</si>
  <si>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</si>
  <si>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</si>
  <si>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</si>
  <si>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</si>
  <si>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</si>
  <si>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</si>
  <si>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</si>
  <si>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</si>
  <si>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</si>
  <si>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</si>
  <si>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</si>
  <si>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</si>
  <si>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</si>
  <si>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</si>
  <si>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</si>
  <si>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</si>
  <si>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</si>
  <si>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</si>
  <si>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</si>
  <si>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</si>
  <si>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</si>
  <si>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</si>
  <si>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</si>
  <si>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</si>
  <si>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</si>
  <si>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</si>
  <si>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</si>
  <si>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</si>
  <si>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</si>
  <si>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</si>
  <si>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</si>
  <si>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</si>
  <si>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</si>
  <si>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</si>
  <si>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</si>
  <si>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</si>
  <si>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</si>
  <si>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</si>
  <si>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</si>
  <si>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</si>
  <si>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</si>
  <si>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</si>
  <si>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</si>
  <si>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</si>
  <si>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</si>
  <si>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</si>
  <si>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</si>
  <si>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</si>
  <si>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</si>
  <si>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</si>
  <si>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</si>
  <si>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</si>
  <si>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</si>
  <si>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</si>
  <si>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</si>
  <si>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</si>
  <si>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</si>
  <si>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</si>
  <si>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</si>
  <si>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</si>
  <si>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</si>
  <si>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</si>
  <si>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</si>
  <si>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</si>
  <si>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</si>
  <si>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</si>
  <si>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</si>
  <si>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</si>
  <si>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</si>
  <si>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</si>
  <si>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</si>
  <si>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</si>
  <si>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</si>
  <si>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</si>
  <si>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</si>
  <si>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</si>
  <si>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</si>
  <si>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</si>
  <si>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</si>
  <si>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</si>
  <si>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</si>
  <si>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</si>
  <si>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</si>
  <si>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</si>
  <si>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</si>
  <si>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</si>
  <si>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</si>
  <si>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</si>
  <si>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</si>
  <si>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</si>
  <si>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</si>
  <si>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</si>
  <si>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</si>
  <si>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</si>
  <si>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</si>
  <si>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</si>
  <si>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</si>
  <si>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</si>
  <si>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</si>
  <si>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</si>
  <si>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</si>
  <si>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</si>
  <si>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</si>
  <si>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</si>
  <si>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</si>
  <si>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</si>
  <si>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</si>
  <si>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</si>
  <si>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</si>
  <si>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</si>
  <si>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</si>
  <si>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</si>
  <si>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</si>
  <si>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</si>
  <si>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</si>
  <si>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</si>
  <si>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</si>
  <si>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</si>
  <si>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</si>
  <si>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</si>
  <si>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</si>
  <si>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</si>
  <si>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</si>
  <si>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</si>
  <si>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</si>
  <si>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</si>
  <si>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</si>
  <si>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</si>
  <si>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</si>
  <si>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</si>
  <si>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</si>
  <si>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</si>
  <si>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</si>
  <si>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</si>
  <si>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</si>
  <si>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</si>
  <si>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</si>
  <si>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</si>
  <si>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</si>
  <si>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</si>
  <si>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</si>
  <si>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</si>
  <si>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</si>
  <si>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</si>
  <si>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</si>
  <si>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</si>
  <si>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</si>
  <si>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</si>
  <si>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</si>
  <si>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</si>
  <si>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</si>
  <si>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</si>
  <si>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</si>
  <si>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</si>
  <si>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</si>
  <si>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</si>
  <si>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</si>
  <si>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</si>
  <si>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</si>
  <si>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</si>
  <si>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</si>
  <si>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</si>
  <si>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</si>
  <si>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</si>
  <si>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</si>
  <si>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</si>
  <si>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</si>
  <si>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</si>
  <si>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</si>
  <si>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</si>
  <si>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</si>
  <si>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</si>
  <si>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</si>
  <si>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</si>
  <si>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</si>
  <si>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</si>
  <si>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</si>
  <si>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</si>
  <si>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</si>
  <si>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</si>
  <si>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</si>
  <si>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</si>
  <si>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</si>
  <si>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</si>
  <si>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</si>
  <si>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</si>
  <si>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</si>
  <si>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</si>
  <si>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</si>
  <si>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</si>
  <si>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</si>
  <si>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</si>
  <si>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</si>
  <si>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</si>
  <si>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</si>
  <si>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</si>
  <si>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</si>
  <si>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</si>
  <si>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</si>
  <si>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</si>
  <si>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</si>
  <si>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</si>
  <si>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</si>
  <si>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</si>
  <si>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</si>
  <si>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</si>
  <si>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</si>
  <si>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</si>
  <si>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</si>
  <si>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</si>
  <si>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</si>
  <si>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</si>
  <si>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</si>
  <si>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</si>
  <si>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</si>
  <si>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</si>
  <si>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</si>
  <si>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</si>
  <si>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</si>
  <si>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</si>
  <si>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</si>
  <si>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</si>
  <si>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</si>
  <si>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</si>
  <si>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</si>
  <si>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</si>
  <si>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</si>
  <si>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</si>
  <si>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</si>
  <si>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</si>
  <si>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</si>
  <si>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</si>
  <si>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</si>
  <si>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</si>
  <si>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</si>
  <si>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</si>
  <si>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</si>
  <si>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</si>
  <si>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</si>
  <si>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</si>
  <si>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</si>
  <si>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</si>
  <si>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</si>
  <si>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</si>
  <si>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</si>
  <si>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</si>
  <si>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</si>
  <si>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</si>
  <si>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</si>
  <si>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</si>
  <si>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</si>
  <si>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</si>
  <si>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</si>
  <si>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</si>
  <si>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</si>
  <si>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</si>
  <si>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</si>
  <si>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</si>
  <si>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</si>
  <si>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</si>
  <si>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</si>
  <si>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</si>
  <si>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</si>
  <si>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</si>
  <si>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</si>
  <si>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</si>
  <si>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</si>
  <si>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</si>
  <si>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</si>
  <si>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</si>
  <si>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</si>
  <si>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</si>
  <si>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</si>
  <si>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</si>
  <si>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</si>
  <si>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</si>
  <si>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</si>
  <si>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</si>
  <si>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</si>
  <si>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</si>
  <si>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</si>
  <si>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</si>
  <si>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</si>
  <si>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</si>
  <si>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</si>
  <si>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</si>
  <si>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</si>
  <si>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</si>
  <si>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</si>
  <si>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</si>
  <si>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</si>
  <si>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</si>
  <si>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</si>
  <si>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</si>
  <si>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</si>
  <si>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</si>
  <si>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</si>
  <si>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</si>
  <si>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</si>
  <si>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</si>
  <si>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</si>
  <si>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</si>
  <si>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</si>
  <si>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</si>
  <si>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</si>
  <si>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</si>
  <si>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</si>
  <si>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</si>
  <si>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</si>
  <si>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</si>
  <si>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</si>
  <si>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</si>
  <si>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</si>
  <si>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</si>
  <si>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</si>
  <si>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</si>
  <si>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</si>
  <si>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</si>
  <si>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</si>
  <si>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</si>
  <si>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</si>
  <si>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</si>
  <si>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</si>
  <si>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</si>
  <si>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</si>
  <si>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</si>
  <si>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</si>
  <si>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</si>
  <si>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</si>
  <si>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</si>
  <si>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</si>
  <si>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</si>
  <si>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</si>
  <si>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</si>
  <si>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</si>
  <si>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</si>
  <si>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</si>
  <si>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</si>
  <si>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</si>
  <si>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</si>
  <si>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</si>
  <si>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</si>
  <si>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</si>
  <si>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</si>
  <si>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</si>
  <si>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</si>
  <si>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</si>
  <si>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</si>
  <si>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</si>
  <si>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</si>
  <si>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</si>
  <si>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</si>
  <si>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</si>
  <si>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</si>
  <si>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</si>
  <si>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</si>
  <si>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</si>
  <si>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</si>
  <si>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</si>
  <si>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</si>
  <si>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</si>
  <si>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</si>
  <si>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</si>
  <si>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</si>
  <si>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</si>
  <si>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</si>
  <si>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</si>
  <si>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</si>
  <si>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</si>
  <si>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</si>
  <si>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</si>
  <si>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</si>
  <si>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</si>
  <si>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</si>
  <si>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</si>
  <si>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</si>
  <si>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</si>
  <si>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</si>
  <si>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</si>
  <si>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</si>
  <si>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</si>
  <si>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</si>
  <si>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</si>
  <si>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</si>
  <si>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</si>
  <si>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</si>
  <si>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</si>
  <si>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</si>
  <si>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</si>
  <si>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</si>
  <si>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</si>
  <si>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</si>
  <si>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</si>
  <si>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</si>
  <si>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</si>
  <si>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</si>
  <si>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</si>
  <si>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</si>
  <si>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</si>
  <si>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</si>
  <si>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</si>
  <si>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</si>
  <si>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</si>
  <si>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</si>
  <si>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</si>
  <si>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</si>
  <si>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</si>
  <si>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</si>
  <si>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</si>
  <si>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</si>
  <si>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</si>
  <si>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</si>
  <si>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</si>
  <si>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</si>
  <si>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</si>
  <si>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</si>
  <si>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</si>
  <si>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</si>
  <si>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</si>
  <si>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</si>
  <si>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</si>
  <si>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</si>
  <si>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</si>
  <si>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</si>
  <si>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</si>
  <si>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</si>
  <si>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</si>
  <si>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</si>
  <si>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</si>
  <si>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</si>
  <si>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</si>
  <si>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</si>
  <si>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</si>
  <si>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</si>
  <si>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</si>
  <si>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</si>
  <si>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</si>
  <si>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</si>
  <si>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</si>
  <si>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</si>
  <si>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</si>
  <si>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</si>
  <si>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</si>
  <si>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</si>
  <si>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</si>
  <si>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</si>
  <si>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</si>
  <si>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</si>
  <si>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</si>
  <si>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</si>
  <si>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</si>
  <si>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</si>
  <si>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</si>
  <si>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</si>
  <si>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</si>
  <si>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</si>
  <si>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</si>
  <si>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</si>
  <si>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</si>
  <si>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</si>
  <si>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</si>
  <si>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</si>
  <si>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</si>
  <si>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</si>
  <si>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</si>
  <si>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</si>
  <si>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</si>
  <si>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</si>
  <si>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</si>
  <si>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</si>
  <si>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</si>
  <si>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</si>
  <si>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</si>
  <si>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</si>
  <si>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</si>
  <si>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</si>
  <si>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</si>
  <si>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</si>
  <si>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</si>
  <si>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</si>
  <si>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</si>
  <si>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</si>
  <si>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</si>
  <si>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</si>
  <si>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</si>
  <si>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</si>
  <si>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</si>
  <si>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</si>
  <si>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</si>
  <si>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</si>
  <si>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</si>
  <si>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</si>
  <si>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</si>
  <si>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</si>
  <si>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</si>
  <si>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</si>
  <si>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</si>
  <si>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</si>
  <si>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</si>
  <si>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</si>
  <si>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</si>
  <si>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</si>
  <si>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</si>
  <si>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</si>
  <si>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</si>
  <si>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</si>
  <si>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</si>
  <si>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</si>
  <si>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</si>
  <si>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</si>
  <si>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</si>
  <si>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</si>
  <si>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</si>
  <si>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</si>
  <si>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</si>
  <si>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</si>
  <si>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</si>
  <si>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</si>
  <si>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</si>
  <si>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</si>
  <si>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</si>
  <si>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</si>
  <si>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</si>
  <si>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</si>
  <si>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</si>
  <si>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</si>
  <si>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</si>
  <si>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</si>
  <si>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</si>
  <si>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</si>
  <si>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</si>
  <si>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</si>
  <si>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</si>
  <si>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</si>
  <si>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</si>
  <si>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</si>
  <si>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</si>
  <si>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</si>
  <si>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</si>
  <si>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</si>
  <si>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</si>
  <si>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</si>
  <si>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</si>
  <si>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</si>
  <si>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</si>
  <si>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</si>
  <si>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</si>
  <si>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</si>
  <si>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</si>
  <si>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</si>
  <si>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</si>
  <si>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</si>
  <si>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</si>
  <si>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</si>
  <si>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</si>
  <si>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</si>
  <si>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</si>
  <si>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</si>
  <si>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</si>
  <si>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</si>
  <si>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</si>
  <si>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</si>
  <si>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</si>
  <si>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</si>
  <si>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</si>
  <si>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</si>
  <si>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</si>
  <si>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</si>
  <si>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</si>
  <si>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</si>
  <si>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</si>
  <si>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</si>
  <si>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</si>
  <si>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</si>
  <si>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</si>
  <si>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</si>
  <si>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</si>
  <si>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</si>
  <si>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</si>
  <si>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</si>
  <si>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</si>
  <si>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</si>
  <si>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</si>
  <si>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</si>
  <si>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</si>
  <si>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</si>
  <si>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</si>
  <si>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</si>
  <si>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</si>
  <si>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</si>
  <si>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</si>
  <si>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</si>
  <si>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</si>
  <si>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</si>
  <si>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</si>
  <si>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</si>
  <si>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</si>
  <si>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</si>
  <si>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</si>
  <si>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</si>
  <si>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</si>
  <si>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</si>
  <si>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</si>
  <si>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</si>
  <si>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</si>
  <si>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</si>
  <si>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</si>
  <si>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</si>
  <si>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</si>
  <si>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</si>
  <si>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</si>
  <si>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</si>
  <si>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</si>
  <si>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</si>
  <si>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</si>
  <si>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</si>
  <si>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</si>
  <si>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</si>
  <si>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</si>
  <si>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</si>
  <si>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</si>
  <si>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</si>
  <si>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</si>
  <si>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</si>
  <si>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</si>
  <si>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</si>
  <si>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</si>
  <si>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</si>
  <si>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</si>
  <si>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</si>
  <si>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</si>
  <si>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</si>
  <si>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</si>
  <si>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</si>
  <si>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</si>
  <si>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</si>
  <si>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</si>
  <si>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</si>
  <si>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</si>
  <si>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</si>
  <si>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</si>
  <si>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</si>
  <si>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</si>
  <si>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</si>
  <si>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</si>
  <si>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</si>
  <si>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</si>
  <si>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</si>
  <si>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</si>
  <si>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</si>
  <si>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</si>
  <si>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</si>
  <si>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</si>
  <si>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</si>
  <si>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</si>
  <si>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</si>
  <si>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</si>
  <si>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</si>
  <si>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</si>
  <si>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</si>
  <si>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</si>
  <si>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</si>
  <si>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</si>
  <si>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</si>
  <si>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</si>
  <si>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</si>
  <si>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</si>
  <si>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</si>
  <si>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</si>
  <si>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</si>
  <si>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</si>
  <si>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</si>
  <si>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</si>
  <si>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</si>
  <si>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</si>
  <si>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</si>
  <si>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</si>
  <si>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</si>
  <si>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</si>
  <si>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</si>
  <si>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</si>
  <si>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</si>
  <si>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</si>
  <si>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</si>
  <si>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</si>
  <si>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</si>
  <si>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</si>
  <si>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</si>
  <si>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</si>
  <si>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</si>
  <si>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</si>
  <si>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</si>
  <si>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</si>
  <si>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</si>
  <si>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</si>
  <si>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</si>
  <si>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</si>
  <si>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</si>
  <si>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</si>
  <si>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</si>
  <si>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</si>
  <si>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</si>
  <si>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</si>
  <si>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</si>
  <si>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</si>
  <si>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</si>
  <si>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</si>
  <si>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</si>
  <si>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</si>
  <si>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</si>
  <si>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</si>
  <si>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</si>
  <si>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</si>
  <si>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</si>
  <si>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</si>
  <si>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</si>
  <si>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</si>
  <si>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</si>
  <si>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</si>
  <si>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</si>
  <si>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</si>
  <si>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</si>
  <si>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</si>
  <si>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</si>
  <si>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</si>
  <si>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</si>
  <si>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</si>
  <si>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</si>
  <si>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</si>
  <si>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</si>
  <si>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</si>
  <si>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</si>
  <si>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</si>
  <si>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</si>
  <si>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</si>
  <si>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</si>
  <si>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</si>
  <si>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</si>
  <si>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</si>
  <si>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</si>
  <si>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</si>
  <si>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</si>
  <si>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</si>
  <si>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</si>
  <si>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</si>
  <si>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</si>
  <si>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</si>
  <si>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</si>
  <si>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</si>
  <si>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</si>
  <si>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</si>
  <si>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</si>
  <si>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</si>
  <si>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</si>
  <si>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</si>
  <si>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</si>
  <si>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</si>
  <si>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</si>
  <si>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</si>
  <si>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</si>
  <si>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</si>
  <si>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</si>
  <si>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</si>
  <si>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</si>
  <si>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</si>
  <si>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</si>
  <si>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</si>
  <si>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</si>
  <si>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</si>
  <si>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</si>
  <si>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</si>
  <si>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</si>
  <si>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</si>
  <si>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</si>
  <si>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</si>
  <si>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</si>
  <si>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</si>
  <si>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</si>
  <si>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</si>
  <si>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</si>
  <si>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</si>
  <si>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</si>
  <si>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</si>
  <si>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</si>
  <si>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</si>
  <si>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</si>
  <si>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</si>
  <si>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</si>
  <si>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</si>
  <si>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</si>
  <si>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</si>
  <si>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</si>
  <si>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</si>
  <si>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</si>
  <si>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</si>
  <si>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</si>
  <si>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</si>
  <si>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</si>
  <si>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</si>
  <si>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</si>
  <si>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</si>
  <si>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</si>
  <si>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</si>
  <si>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</si>
  <si>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</si>
  <si>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</si>
  <si>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</si>
  <si>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</si>
  <si>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</si>
  <si>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</si>
  <si>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</si>
  <si>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</si>
  <si>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</si>
  <si>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</si>
  <si>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</si>
  <si>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</si>
  <si>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</si>
  <si>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</si>
  <si>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</si>
  <si>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</si>
  <si>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</si>
  <si>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</si>
  <si>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</si>
  <si>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</si>
  <si>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</si>
  <si>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</si>
  <si>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</si>
  <si>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</si>
  <si>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</si>
  <si>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</si>
  <si>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</si>
  <si>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</si>
  <si>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</si>
  <si>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</si>
  <si>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</si>
  <si>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</si>
  <si>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</si>
  <si>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</si>
  <si>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</si>
  <si>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</si>
  <si>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</si>
  <si>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</si>
  <si>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</si>
  <si>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</si>
  <si>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</si>
  <si>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</si>
  <si>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</si>
  <si>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</si>
  <si>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</si>
  <si>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</si>
  <si>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</si>
  <si>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</si>
  <si>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</si>
  <si>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</si>
  <si>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</si>
  <si>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</si>
  <si>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</si>
  <si>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</si>
  <si>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</si>
  <si>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</si>
  <si>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</si>
  <si>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</si>
  <si>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</si>
  <si>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</si>
  <si>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</si>
  <si>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</si>
  <si>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</si>
  <si>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</si>
  <si>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</si>
  <si>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</si>
  <si>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</si>
  <si>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</si>
  <si>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</si>
  <si>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</si>
  <si>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</si>
  <si>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</si>
  <si>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</si>
  <si>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</si>
  <si>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</si>
  <si>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</si>
  <si>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</si>
  <si>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</si>
  <si>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</si>
  <si>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</si>
  <si>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</si>
  <si>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</si>
  <si>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</si>
  <si>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</si>
  <si>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</si>
  <si>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</si>
  <si>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</si>
  <si>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</si>
  <si>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</si>
  <si>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</si>
  <si>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</si>
  <si>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</si>
  <si>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</si>
  <si>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</si>
  <si>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</si>
  <si>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</si>
  <si>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</si>
  <si>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</si>
  <si>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</si>
  <si>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</si>
  <si>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</si>
  <si>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</si>
  <si>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</si>
  <si>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</si>
  <si>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</si>
  <si>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</si>
  <si>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</si>
  <si>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</si>
  <si>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</si>
  <si>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</si>
  <si>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</si>
  <si>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</si>
  <si>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</si>
  <si>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</si>
  <si>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</si>
  <si>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</si>
  <si>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</si>
  <si>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</si>
  <si>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</si>
  <si>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</si>
  <si>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</si>
  <si>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</si>
  <si>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</si>
  <si>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</si>
  <si>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</si>
  <si>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</si>
  <si>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</si>
  <si>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</si>
  <si>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</si>
  <si>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</si>
  <si>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</si>
  <si>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</si>
  <si>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</si>
  <si>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</si>
  <si>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</si>
  <si>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</si>
  <si>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</si>
  <si>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</si>
  <si>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</si>
  <si>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</si>
  <si>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</si>
  <si>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</si>
  <si>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</si>
  <si>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</si>
  <si>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</si>
  <si>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</si>
  <si>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</si>
  <si>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</si>
  <si>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</si>
  <si>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</si>
  <si>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</si>
  <si>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</si>
  <si>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</si>
  <si>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</si>
  <si>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</si>
  <si>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</si>
  <si>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</si>
  <si>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</si>
  <si>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</si>
  <si>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</si>
  <si>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</si>
  <si>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</si>
  <si>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</si>
  <si>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</si>
  <si>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</si>
  <si>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</si>
  <si>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</si>
  <si>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</si>
  <si>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</si>
  <si>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</si>
  <si>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</si>
  <si>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</si>
  <si>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</si>
  <si>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</si>
  <si>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</si>
  <si>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</si>
  <si>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</si>
  <si>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</si>
  <si>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</si>
  <si>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</si>
  <si>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</si>
  <si>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</si>
  <si>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</si>
  <si>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</si>
  <si>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</si>
  <si>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</si>
  <si>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</si>
  <si>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</si>
  <si>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</si>
  <si>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</si>
  <si>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</si>
  <si>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</si>
  <si>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</si>
  <si>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</si>
  <si>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</si>
  <si>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</si>
  <si>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</si>
  <si>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</si>
  <si>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</si>
  <si>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</si>
  <si>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</si>
  <si>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</si>
  <si>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</si>
  <si>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</si>
  <si>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</si>
  <si>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</si>
  <si>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</si>
  <si>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</si>
  <si>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</si>
  <si>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</si>
  <si>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</si>
  <si>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</si>
  <si>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</si>
  <si>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</si>
  <si>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</si>
  <si>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</si>
  <si>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</si>
  <si>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</si>
  <si>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</si>
  <si>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</si>
  <si>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</si>
  <si>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</si>
  <si>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</si>
  <si>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</si>
  <si>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</si>
  <si>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</si>
  <si>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</si>
  <si>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</si>
  <si>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</si>
  <si>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</si>
  <si>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</si>
  <si>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</si>
  <si>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</si>
  <si>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</si>
  <si>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</si>
  <si>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</si>
  <si>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</si>
  <si>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</si>
  <si>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</si>
  <si>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</si>
  <si>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</si>
  <si>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</si>
  <si>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</si>
  <si>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</si>
  <si>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</si>
  <si>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</si>
  <si>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</si>
  <si>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</si>
  <si>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</si>
  <si>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</si>
  <si>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</si>
  <si>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</si>
  <si>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</si>
  <si>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</si>
  <si>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</si>
  <si>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</si>
  <si>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</si>
  <si>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</si>
  <si>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</si>
  <si>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</si>
  <si>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</si>
  <si>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</si>
  <si>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</si>
  <si>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</si>
  <si>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</si>
  <si>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</si>
  <si>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</si>
  <si>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</si>
  <si>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</si>
  <si>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</si>
  <si>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</si>
  <si>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</si>
  <si>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</si>
  <si>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</si>
  <si>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</si>
  <si>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</si>
  <si>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</si>
  <si>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</si>
  <si>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</si>
  <si>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</si>
  <si>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</si>
  <si>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</si>
  <si>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</si>
  <si>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</si>
  <si>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</si>
  <si>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</si>
  <si>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</si>
  <si>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</si>
  <si>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</si>
  <si>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</si>
  <si>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</si>
  <si>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</si>
  <si>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</si>
  <si>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</si>
  <si>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</si>
  <si>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</si>
  <si>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</si>
  <si>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</si>
  <si>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</si>
  <si>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</si>
  <si>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</si>
  <si>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</si>
  <si>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</si>
  <si>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</si>
  <si>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</si>
  <si>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</si>
  <si>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</si>
  <si>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</si>
  <si>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</si>
  <si>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</si>
  <si>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</si>
  <si>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</si>
  <si>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</si>
  <si>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</si>
  <si>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</si>
  <si>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</si>
  <si>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</si>
  <si>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</si>
  <si>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</si>
  <si>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</si>
  <si>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</si>
  <si>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</si>
  <si>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</si>
  <si>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</si>
  <si>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</si>
  <si>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</si>
  <si>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</si>
  <si>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</si>
  <si>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</si>
  <si>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</si>
  <si>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</si>
  <si>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</si>
  <si>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</si>
  <si>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</si>
  <si>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</si>
  <si>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</si>
  <si>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</si>
  <si>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</si>
  <si>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</si>
  <si>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</si>
  <si>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</si>
  <si>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</si>
  <si>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</si>
  <si>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</si>
  <si>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</si>
  <si>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</si>
  <si>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</si>
  <si>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</si>
  <si>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</si>
  <si>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</si>
  <si>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</si>
  <si>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</si>
  <si>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</si>
  <si>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</si>
  <si>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</si>
  <si>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</si>
  <si>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</si>
  <si>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</si>
  <si>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</si>
  <si>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</si>
  <si>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</si>
  <si>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</si>
  <si>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</si>
  <si>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</si>
  <si>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</si>
  <si>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</si>
  <si>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</si>
  <si>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</si>
  <si>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</si>
  <si>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</si>
  <si>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</si>
  <si>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</si>
  <si>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</si>
  <si>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</si>
  <si>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</si>
  <si>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</si>
  <si>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</si>
  <si>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</si>
  <si>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</si>
  <si>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</si>
  <si>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</si>
  <si>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</si>
  <si>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</si>
  <si>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</si>
  <si>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</si>
  <si>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</si>
  <si>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</si>
  <si>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</si>
  <si>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</si>
  <si>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</si>
  <si>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</si>
  <si>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</si>
  <si>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</si>
  <si>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</si>
  <si>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</si>
  <si>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</si>
  <si>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</si>
  <si>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</si>
  <si>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</si>
  <si>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</si>
  <si>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</si>
  <si>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</si>
  <si>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</si>
  <si>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</si>
  <si>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</si>
  <si>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</si>
  <si>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</si>
  <si>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</si>
  <si>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</si>
  <si>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</si>
  <si>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</si>
  <si>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</si>
  <si>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</si>
  <si>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</si>
  <si>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</si>
  <si>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</si>
  <si>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</si>
  <si>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</si>
  <si>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</si>
  <si>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</si>
  <si>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</si>
  <si>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</si>
  <si>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</si>
  <si>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</si>
  <si>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</si>
  <si>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</si>
  <si>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</si>
  <si>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</si>
  <si>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</si>
  <si>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</si>
  <si>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</si>
  <si>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</si>
  <si>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</si>
  <si>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</si>
  <si>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</si>
  <si>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</si>
  <si>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</si>
  <si>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</si>
  <si>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</si>
  <si>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</si>
  <si>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</si>
  <si>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</si>
  <si>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</si>
  <si>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</si>
  <si>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</si>
  <si>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</si>
  <si>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</si>
  <si>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</si>
  <si>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</si>
  <si>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</si>
  <si>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</si>
  <si>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</si>
  <si>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</si>
  <si>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</si>
  <si>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</si>
  <si>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</si>
  <si>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</si>
  <si>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</si>
  <si>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</si>
  <si>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</si>
  <si>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</si>
  <si>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</si>
  <si>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</si>
  <si>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</si>
  <si>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</si>
  <si>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</si>
  <si>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</si>
  <si>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</si>
  <si>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</si>
  <si>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</si>
  <si>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</si>
  <si>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</si>
  <si>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</si>
  <si>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</si>
  <si>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</si>
  <si>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</si>
  <si>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</si>
  <si>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</si>
  <si>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</si>
  <si>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</si>
  <si>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</si>
  <si>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</si>
  <si>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</si>
  <si>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</si>
  <si>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</si>
  <si>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</si>
  <si>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</si>
  <si>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</si>
  <si>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</si>
  <si>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</si>
  <si>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</si>
  <si>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</si>
  <si>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</si>
  <si>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</si>
  <si>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</si>
  <si>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</si>
  <si>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</si>
  <si>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</si>
  <si>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</si>
  <si>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</si>
  <si>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</si>
  <si>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</si>
  <si>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</si>
  <si>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</si>
  <si>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</si>
  <si>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</si>
  <si>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</si>
  <si>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</si>
  <si>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</si>
  <si>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</si>
  <si>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</si>
  <si>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</si>
  <si>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</si>
  <si>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</si>
  <si>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</si>
  <si>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</si>
  <si>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</si>
  <si>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</si>
  <si>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</si>
  <si>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</si>
  <si>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</si>
  <si>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</si>
  <si>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</si>
  <si>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</si>
  <si>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</si>
  <si>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</si>
  <si>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</si>
  <si>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</si>
  <si>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</si>
  <si>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</si>
  <si>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</si>
  <si>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</si>
  <si>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</si>
  <si>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</si>
  <si>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</si>
  <si>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</si>
  <si>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</si>
  <si>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</si>
  <si>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</si>
  <si>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</si>
  <si>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</si>
  <si>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</si>
  <si>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</si>
  <si>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</si>
  <si>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</si>
  <si>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</si>
  <si>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</si>
  <si>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</si>
  <si>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</si>
  <si>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</si>
  <si>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</si>
  <si>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</si>
  <si>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</si>
  <si>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</si>
  <si>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</si>
  <si>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</si>
  <si>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</si>
  <si>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</si>
  <si>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</si>
  <si>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</si>
  <si>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</si>
  <si>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</si>
  <si>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</si>
  <si>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</si>
  <si>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</si>
  <si>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</si>
  <si>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</si>
  <si>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</si>
  <si>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</si>
  <si>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</si>
  <si>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</si>
  <si>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</si>
  <si>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</si>
  <si>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</si>
  <si>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</si>
  <si>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</si>
  <si>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</si>
  <si>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</si>
  <si>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</si>
  <si>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</si>
  <si>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</si>
  <si>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</si>
  <si>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</si>
  <si>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</si>
  <si>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</si>
  <si>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</si>
  <si>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</si>
  <si>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</si>
  <si>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</si>
  <si>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</si>
  <si>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</si>
  <si>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</si>
  <si>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</si>
  <si>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</si>
  <si>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</si>
  <si>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</si>
  <si>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</si>
  <si>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</si>
  <si>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</si>
  <si>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</si>
  <si>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</si>
  <si>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</si>
  <si>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</si>
  <si>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</si>
  <si>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</si>
  <si>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</si>
  <si>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</si>
  <si>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</si>
  <si>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</si>
  <si>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</si>
  <si>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</si>
  <si>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</si>
  <si>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</si>
  <si>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</si>
  <si>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</si>
  <si>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</si>
  <si>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</si>
  <si>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</si>
  <si>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</si>
  <si>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</si>
  <si>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</si>
  <si>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</si>
  <si>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</si>
  <si>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</si>
  <si>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</si>
  <si>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</si>
  <si>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</si>
  <si>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</si>
  <si>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</si>
  <si>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</si>
  <si>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</si>
  <si>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</si>
  <si>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</si>
  <si>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</si>
  <si>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</si>
  <si>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</si>
  <si>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</si>
  <si>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</si>
  <si>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</si>
  <si>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</si>
  <si>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</si>
  <si>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</si>
  <si>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</si>
  <si>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</si>
  <si>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</si>
  <si>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</si>
  <si>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</si>
  <si>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</si>
  <si>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</si>
  <si>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</si>
  <si>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</si>
  <si>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</si>
  <si>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</si>
  <si>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</si>
  <si>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</si>
  <si>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</si>
  <si>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</si>
  <si>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</si>
  <si>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</si>
  <si>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</si>
  <si>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</si>
  <si>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</si>
  <si>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</si>
  <si>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</si>
  <si>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</si>
  <si>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</si>
  <si>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</si>
  <si>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</si>
  <si>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</si>
  <si>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</si>
  <si>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</si>
  <si>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</si>
  <si>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</si>
  <si>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</si>
  <si>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</si>
  <si>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</si>
  <si>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</si>
  <si>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</si>
  <si>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</si>
  <si>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</si>
  <si>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</si>
  <si>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</si>
  <si>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</si>
  <si>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</si>
  <si>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</si>
  <si>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</si>
  <si>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</si>
  <si>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</si>
  <si>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</si>
  <si>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</si>
  <si>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</si>
  <si>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</si>
  <si>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</si>
  <si>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</si>
  <si>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</si>
  <si>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</si>
  <si>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</si>
  <si>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</si>
  <si>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</si>
  <si>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</si>
  <si>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</si>
  <si>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</si>
  <si>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</si>
  <si>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</si>
  <si>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</si>
  <si>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</si>
  <si>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</si>
  <si>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</si>
  <si>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</si>
  <si>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</si>
  <si>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</si>
  <si>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</si>
  <si>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</si>
  <si>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</si>
  <si>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</si>
  <si>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</si>
  <si>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</si>
  <si>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</si>
  <si>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</si>
  <si>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</si>
  <si>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</si>
  <si>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</si>
  <si>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</si>
  <si>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</si>
  <si>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</si>
  <si>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</si>
  <si>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</si>
  <si>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</si>
  <si>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</si>
  <si>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</si>
  <si>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</si>
  <si>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</si>
  <si>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</si>
  <si>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</si>
  <si>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</si>
  <si>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</si>
  <si>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</si>
  <si>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</si>
  <si>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</si>
  <si>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</si>
  <si>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</si>
  <si>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</si>
  <si>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</si>
  <si>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</si>
  <si>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</si>
  <si>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</si>
  <si>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</si>
  <si>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</si>
  <si>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</si>
  <si>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</si>
  <si>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</si>
  <si>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</si>
  <si>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</si>
  <si>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</si>
  <si>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</si>
  <si>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</si>
  <si>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</si>
  <si>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</si>
  <si>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</si>
  <si>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</si>
  <si>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</si>
  <si>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</si>
  <si>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</si>
  <si>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</si>
  <si>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</si>
  <si>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</si>
  <si>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</si>
  <si>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</si>
  <si>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</si>
  <si>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</si>
  <si>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</si>
  <si>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</si>
  <si>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</si>
  <si>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</si>
  <si>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</si>
  <si>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</si>
  <si>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</si>
  <si>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</si>
  <si>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</si>
  <si>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</si>
  <si>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</si>
  <si>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</si>
  <si>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</si>
  <si>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</si>
  <si>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</si>
  <si>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</si>
  <si>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</si>
  <si>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</si>
  <si>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</si>
  <si>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</si>
  <si>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</si>
  <si>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</si>
  <si>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</si>
  <si>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</si>
  <si>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</si>
  <si>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</si>
  <si>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</si>
  <si>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</si>
  <si>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</si>
  <si>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</si>
  <si>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</si>
  <si>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</si>
  <si>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</si>
  <si>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</si>
  <si>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</si>
  <si>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</si>
  <si>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</si>
  <si>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</si>
  <si>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</si>
  <si>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</si>
  <si>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</si>
  <si>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</si>
  <si>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</si>
  <si>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</si>
  <si>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</si>
  <si>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</si>
  <si>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</si>
  <si>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</si>
  <si>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</si>
  <si>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</si>
  <si>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</si>
  <si>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</si>
  <si>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</si>
  <si>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</si>
  <si>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</si>
  <si>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</si>
  <si>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</si>
  <si>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</si>
  <si>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</si>
  <si>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</si>
  <si>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</si>
  <si>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</si>
  <si>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</si>
  <si>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</si>
  <si>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</si>
  <si>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</si>
  <si>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</si>
  <si>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</si>
  <si>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</si>
  <si>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</si>
  <si>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</si>
  <si>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</si>
  <si>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</si>
  <si>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</si>
  <si>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</si>
  <si>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</si>
  <si>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</si>
  <si>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</si>
  <si>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</si>
  <si>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</si>
  <si>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</si>
  <si>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</si>
  <si>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</si>
  <si>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</si>
  <si>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</si>
  <si>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</si>
  <si>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</si>
  <si>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</si>
  <si>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</si>
  <si>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</si>
  <si>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</si>
  <si>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</si>
  <si>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</si>
  <si>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</si>
  <si>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</si>
  <si>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</si>
  <si>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</si>
  <si>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</si>
  <si>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</si>
  <si>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</si>
  <si>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</si>
  <si>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</si>
  <si>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</si>
  <si>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</si>
  <si>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</si>
  <si>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</si>
  <si>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</si>
  <si>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</si>
  <si>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</si>
  <si>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</si>
  <si>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</si>
  <si>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</si>
  <si>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</si>
  <si>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</si>
  <si>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</si>
  <si>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</si>
  <si>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</si>
  <si>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</si>
  <si>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</si>
  <si>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</si>
  <si>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</si>
  <si>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</si>
  <si>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</si>
  <si>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</si>
  <si>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</si>
  <si>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</si>
  <si>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</si>
  <si>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</si>
  <si>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</si>
  <si>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</si>
  <si>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</si>
  <si>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</si>
  <si>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</si>
  <si>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</si>
  <si>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</si>
  <si>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</si>
  <si>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</si>
  <si>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</si>
  <si>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</si>
  <si>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</si>
  <si>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</si>
  <si>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</si>
  <si>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</si>
  <si>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</si>
  <si>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</si>
  <si>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</si>
  <si>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</si>
  <si>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</si>
  <si>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</si>
  <si>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</si>
  <si>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</si>
  <si>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</si>
  <si>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</si>
  <si>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</si>
  <si>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</si>
  <si>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</si>
  <si>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</si>
  <si>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</si>
  <si>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</si>
  <si>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</si>
  <si>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</si>
  <si>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</si>
  <si>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</si>
  <si>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</si>
  <si>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</si>
  <si>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</si>
  <si>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</si>
  <si>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</si>
  <si>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</si>
  <si>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</si>
  <si>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</si>
  <si>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</si>
  <si>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</si>
  <si>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</si>
  <si>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</si>
  <si>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</si>
  <si>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</si>
  <si>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</si>
  <si>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</si>
  <si>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</si>
  <si>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</si>
  <si>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</si>
  <si>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</si>
  <si>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</si>
  <si>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</si>
  <si>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</si>
  <si>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</si>
  <si>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</si>
  <si>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</si>
  <si>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</si>
  <si>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</si>
  <si>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</si>
  <si>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</si>
  <si>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</si>
  <si>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</si>
  <si>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</si>
  <si>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</si>
  <si>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</si>
  <si>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</si>
  <si>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</si>
  <si>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</si>
  <si>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</si>
  <si>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</si>
  <si>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</si>
  <si>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</si>
  <si>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</si>
  <si>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</si>
  <si>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</si>
  <si>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</si>
  <si>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</si>
  <si>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</si>
  <si>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</si>
  <si>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</si>
  <si>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</si>
  <si>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</si>
  <si>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</si>
  <si>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</si>
  <si>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</si>
  <si>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</si>
  <si>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</si>
  <si>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</si>
  <si>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</si>
  <si>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</si>
  <si>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</si>
  <si>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</si>
  <si>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</si>
  <si>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</si>
  <si>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</si>
  <si>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</si>
  <si>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</si>
  <si>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</si>
  <si>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</si>
  <si>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</si>
  <si>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</si>
  <si>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</si>
  <si>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</si>
  <si>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</si>
  <si>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</si>
  <si>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</si>
  <si>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</si>
  <si>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</si>
  <si>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</si>
  <si>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</si>
  <si>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</si>
  <si>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</si>
  <si>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</si>
  <si>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</si>
  <si>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</si>
  <si>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</si>
  <si>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</si>
  <si>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</si>
  <si>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</si>
  <si>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</si>
  <si>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</si>
  <si>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</si>
  <si>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</si>
  <si>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</si>
  <si>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</si>
  <si>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</si>
  <si>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</si>
  <si>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</si>
  <si>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</si>
  <si>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</si>
  <si>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</si>
  <si>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</si>
  <si>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</si>
  <si>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</si>
  <si>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</si>
  <si>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</si>
  <si>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</si>
  <si>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</si>
  <si>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</si>
  <si>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</si>
  <si>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</si>
  <si>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</si>
  <si>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</si>
  <si>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</si>
  <si>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</si>
  <si>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</si>
  <si>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</si>
  <si>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</si>
  <si>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</si>
  <si>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</si>
  <si>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</si>
  <si>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</si>
  <si>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</si>
  <si>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</si>
  <si>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</si>
  <si>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</si>
  <si>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</si>
  <si>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</si>
  <si>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</si>
  <si>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</si>
  <si>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</si>
  <si>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</si>
  <si>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</si>
  <si>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</si>
  <si>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</si>
  <si>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</si>
  <si>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</si>
  <si>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</si>
  <si>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</si>
  <si>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</si>
  <si>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</si>
  <si>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</si>
  <si>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</si>
  <si>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</si>
  <si>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</si>
  <si>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</si>
  <si>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</si>
  <si>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</si>
  <si>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</si>
  <si>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</si>
  <si>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</si>
  <si>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</si>
  <si>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</si>
  <si>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</si>
  <si>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</si>
  <si>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</si>
  <si>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</si>
  <si>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</si>
  <si>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</si>
  <si>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</si>
  <si>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</si>
  <si>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</si>
  <si>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</si>
  <si>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</si>
  <si>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</si>
  <si>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</si>
  <si>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</si>
  <si>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</si>
  <si>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</si>
  <si>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</si>
  <si>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</si>
  <si>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</si>
  <si>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</si>
  <si>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</si>
  <si>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</si>
  <si>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</si>
  <si>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</si>
  <si>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</si>
  <si>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</si>
  <si>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</si>
  <si>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</si>
  <si>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</si>
  <si>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</si>
  <si>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</si>
  <si>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</si>
  <si>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</si>
  <si>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</si>
  <si>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</si>
  <si>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</si>
  <si>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</si>
  <si>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</si>
  <si>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</si>
  <si>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</si>
  <si>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</si>
  <si>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</si>
  <si>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</si>
  <si>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</si>
  <si>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</si>
  <si>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</si>
  <si>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</si>
  <si>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</si>
  <si>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</si>
  <si>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</si>
  <si>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</si>
  <si>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</si>
  <si>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</si>
  <si>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</si>
  <si>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</si>
  <si>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</si>
  <si>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</si>
  <si>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</si>
  <si>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</si>
  <si>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</si>
  <si>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</si>
  <si>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</si>
  <si>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</si>
  <si>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</si>
  <si>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</si>
  <si>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</si>
  <si>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</si>
  <si>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</si>
  <si>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</si>
  <si>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</si>
  <si>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</si>
  <si>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</si>
  <si>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</si>
  <si>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</si>
  <si>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</si>
  <si>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</si>
  <si>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</si>
  <si>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</si>
  <si>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</si>
  <si>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</si>
  <si>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</si>
  <si>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</si>
  <si>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</si>
  <si>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</si>
  <si>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</si>
  <si>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</si>
  <si>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</si>
  <si>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</si>
  <si>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</si>
  <si>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</si>
  <si>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</si>
  <si>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</si>
  <si>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</si>
  <si>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</si>
  <si>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</si>
  <si>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</si>
  <si>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</si>
  <si>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</si>
  <si>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</si>
  <si>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</si>
  <si>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</si>
  <si>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</si>
  <si>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</si>
  <si>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</si>
  <si>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</si>
  <si>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</si>
  <si>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</si>
  <si>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</si>
  <si>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</si>
  <si>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</si>
  <si>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</si>
  <si>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</si>
  <si>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</si>
  <si>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</si>
  <si>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</si>
  <si>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</si>
  <si>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</si>
  <si>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</si>
  <si>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</si>
  <si>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</si>
  <si>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</si>
  <si>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</si>
  <si>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</si>
  <si>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</si>
  <si>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</si>
  <si>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</si>
  <si>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</si>
  <si>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</si>
  <si>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</si>
  <si>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</si>
  <si>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</si>
  <si>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</si>
  <si>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</si>
  <si>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</si>
  <si>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</si>
  <si>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</si>
  <si>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</si>
  <si>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</si>
  <si>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</si>
  <si>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</si>
  <si>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</si>
  <si>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</si>
  <si>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</si>
  <si>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</si>
  <si>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</si>
  <si>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</si>
  <si>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</si>
  <si>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</si>
  <si>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</si>
  <si>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</si>
  <si>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</si>
  <si>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</si>
  <si>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</si>
  <si>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</si>
  <si>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</si>
  <si>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</si>
  <si>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</si>
  <si>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</si>
  <si>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</si>
  <si>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</si>
  <si>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</si>
  <si>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</si>
  <si>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</si>
  <si>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</si>
  <si>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</si>
  <si>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</si>
  <si>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</si>
  <si>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</si>
  <si>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</si>
  <si>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</si>
  <si>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</si>
  <si>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</si>
  <si>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</si>
  <si>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</si>
  <si>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</si>
  <si>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</si>
  <si>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</si>
  <si>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</si>
  <si>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</si>
  <si>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</si>
  <si>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</si>
  <si>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</si>
  <si>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</si>
  <si>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</si>
  <si>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</si>
  <si>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</si>
  <si>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</si>
  <si>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</si>
  <si>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</si>
  <si>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</si>
  <si>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</si>
  <si>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</si>
  <si>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</si>
  <si>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</si>
  <si>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</si>
  <si>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</si>
  <si>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</si>
  <si>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</si>
  <si>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</si>
  <si>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</si>
  <si>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</si>
  <si>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</si>
  <si>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</si>
  <si>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</si>
  <si>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</si>
  <si>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</si>
  <si>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</si>
  <si>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</si>
  <si>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</si>
  <si>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</si>
  <si>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</si>
  <si>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</si>
  <si>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</si>
  <si>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</si>
  <si>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</si>
  <si>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</si>
  <si>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</si>
  <si>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</si>
  <si>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</si>
  <si>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</si>
  <si>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</si>
  <si>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</si>
  <si>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</si>
  <si>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</si>
  <si>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</si>
  <si>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</si>
  <si>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</si>
  <si>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</si>
  <si>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</si>
  <si>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</si>
  <si>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</si>
  <si>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</si>
  <si>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</si>
  <si>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</si>
  <si>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</si>
  <si>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</si>
  <si>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</si>
  <si>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</si>
  <si>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</si>
  <si>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</si>
  <si>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</si>
  <si>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</si>
  <si>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</si>
  <si>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</si>
  <si>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</si>
  <si>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</si>
  <si>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</si>
  <si>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</si>
  <si>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</si>
  <si>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</si>
  <si>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</si>
  <si>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</si>
  <si>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</si>
  <si>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</si>
  <si>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</si>
  <si>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</si>
  <si>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</si>
  <si>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</si>
  <si>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</si>
  <si>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</si>
  <si>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</si>
  <si>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</si>
  <si>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</si>
  <si>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</si>
  <si>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</si>
  <si>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</si>
  <si>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</si>
  <si>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</si>
  <si>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</si>
  <si>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</si>
  <si>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</si>
  <si>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</si>
  <si>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</si>
  <si>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</si>
  <si>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</si>
  <si>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</si>
  <si>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</si>
  <si>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</si>
  <si>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</si>
  <si>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</si>
  <si>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</si>
  <si>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</si>
  <si>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</si>
  <si>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</si>
  <si>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</si>
  <si>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</si>
  <si>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</si>
  <si>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</si>
  <si>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</si>
  <si>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</si>
  <si>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</si>
  <si>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</si>
  <si>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</si>
  <si>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</si>
  <si>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</si>
  <si>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</si>
  <si>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</si>
  <si>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</si>
  <si>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</si>
  <si>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</si>
  <si>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</si>
  <si>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</si>
  <si>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</si>
  <si>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</si>
  <si>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</si>
  <si>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</si>
  <si>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</si>
  <si>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</si>
  <si>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</si>
  <si>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</si>
  <si>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</si>
  <si>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</si>
  <si>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</si>
  <si>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</si>
  <si>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</si>
  <si>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</si>
  <si>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</si>
  <si>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</si>
  <si>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</si>
  <si>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</si>
  <si>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</si>
  <si>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</si>
  <si>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</si>
  <si>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</si>
  <si>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</si>
  <si>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</si>
  <si>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</si>
  <si>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</si>
  <si>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</si>
  <si>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</si>
  <si>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</si>
  <si>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</si>
  <si>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</si>
  <si>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</si>
  <si>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</si>
  <si>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</si>
  <si>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</si>
  <si>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</si>
  <si>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</si>
  <si>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</si>
  <si>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</si>
  <si>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</si>
  <si>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</si>
  <si>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</si>
  <si>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</si>
  <si>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</si>
  <si>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</si>
  <si>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</si>
  <si>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</si>
  <si>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</si>
  <si>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</si>
  <si>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</si>
  <si>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</si>
  <si>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</si>
  <si>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</si>
  <si>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</si>
  <si>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</si>
  <si>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</si>
  <si>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</si>
  <si>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</si>
  <si>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</si>
  <si>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</si>
  <si>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</si>
  <si>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</si>
  <si>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</si>
  <si>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</si>
  <si>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</si>
  <si>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</si>
  <si>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</si>
  <si>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</si>
  <si>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</si>
  <si>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</si>
  <si>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</si>
  <si>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</si>
  <si>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</si>
  <si>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</si>
  <si>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</si>
  <si>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</si>
  <si>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</si>
  <si>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</si>
  <si>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</si>
  <si>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</si>
  <si>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</si>
  <si>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</si>
  <si>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</si>
  <si>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</si>
  <si>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</si>
  <si>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</si>
  <si>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</si>
  <si>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</si>
  <si>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</si>
  <si>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</si>
  <si>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</si>
  <si>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</si>
  <si>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</si>
  <si>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</si>
  <si>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</si>
  <si>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</si>
  <si>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</si>
  <si>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</si>
  <si>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</si>
  <si>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</si>
  <si>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</si>
  <si>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</si>
  <si>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</si>
  <si>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</si>
  <si>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</si>
  <si>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</si>
  <si>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</si>
  <si>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</si>
  <si>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</si>
  <si>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</si>
  <si>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</si>
  <si>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</si>
  <si>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</si>
  <si>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</si>
  <si>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</si>
  <si>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</si>
  <si>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</si>
  <si>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</si>
  <si>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</si>
  <si>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</si>
  <si>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</si>
  <si>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</si>
  <si>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</si>
  <si>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</si>
  <si>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</si>
  <si>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</si>
  <si>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</si>
  <si>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</si>
  <si>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</si>
  <si>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</si>
  <si>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</si>
  <si>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</si>
  <si>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</si>
  <si>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</si>
  <si>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</si>
  <si>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</si>
  <si>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</si>
  <si>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</si>
  <si>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</si>
  <si>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</si>
  <si>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</si>
  <si>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</si>
  <si>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</si>
  <si>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</si>
  <si>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</si>
  <si>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</si>
  <si>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</si>
  <si>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</si>
  <si>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</si>
  <si>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</si>
  <si>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</si>
  <si>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</si>
  <si>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</si>
  <si>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</si>
  <si>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</si>
  <si>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</si>
  <si>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</si>
  <si>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</si>
  <si>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</si>
  <si>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</si>
  <si>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</si>
  <si>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</si>
  <si>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</si>
  <si>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</si>
  <si>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</si>
  <si>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</si>
  <si>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</si>
  <si>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</si>
  <si>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</si>
  <si>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</si>
  <si>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</si>
  <si>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</si>
  <si>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</si>
  <si>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</si>
  <si>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</si>
  <si>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</si>
  <si>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</si>
  <si>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</si>
  <si>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</si>
  <si>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</si>
  <si>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</si>
  <si>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</si>
  <si>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</si>
  <si>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</si>
  <si>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</si>
  <si>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</si>
  <si>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</si>
  <si>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</si>
  <si>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</si>
  <si>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</si>
  <si>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</si>
  <si>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</si>
  <si>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</si>
  <si>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</si>
  <si>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</si>
  <si>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</si>
  <si>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</si>
  <si>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</si>
  <si>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</si>
  <si>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</si>
  <si>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</si>
  <si>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</si>
  <si>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</si>
  <si>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</si>
  <si>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</si>
  <si>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</si>
  <si>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</si>
  <si>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</si>
  <si>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</si>
  <si>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</si>
  <si>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</si>
  <si>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</si>
  <si>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</si>
  <si>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</si>
  <si>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</si>
  <si>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</si>
  <si>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</si>
  <si>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</si>
  <si>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</si>
  <si>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</si>
  <si>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</si>
  <si>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</si>
  <si>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</si>
  <si>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</si>
  <si>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</si>
  <si>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</si>
  <si>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</si>
  <si>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</si>
  <si>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</si>
  <si>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</si>
  <si>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</si>
  <si>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</si>
  <si>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</si>
  <si>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</si>
  <si>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</si>
  <si>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</si>
  <si>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</si>
  <si>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</si>
  <si>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</si>
  <si>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</si>
  <si>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</si>
  <si>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</si>
  <si>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</si>
  <si>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</si>
  <si>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</si>
  <si>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</si>
  <si>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</si>
  <si>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</si>
  <si>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</si>
  <si>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</si>
  <si>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</si>
  <si>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</si>
  <si>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</si>
  <si>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</si>
  <si>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</si>
  <si>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</si>
  <si>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</si>
  <si>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</si>
  <si>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</si>
  <si>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</si>
  <si>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</si>
  <si>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</si>
  <si>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</si>
  <si>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</si>
  <si>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</si>
  <si>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</si>
  <si>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</si>
  <si>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</si>
  <si>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</si>
  <si>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</si>
  <si>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</si>
  <si>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</si>
  <si>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</si>
  <si>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</si>
  <si>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</si>
  <si>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</si>
  <si>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</si>
  <si>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</si>
  <si>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</si>
  <si>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</si>
  <si>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</si>
  <si>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</si>
  <si>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</si>
  <si>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</si>
  <si>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</si>
  <si>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</si>
  <si>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</si>
  <si>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</si>
  <si>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</si>
  <si>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</si>
  <si>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</si>
  <si>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</si>
  <si>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</si>
  <si>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</si>
  <si>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</si>
  <si>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</si>
  <si>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</si>
  <si>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</si>
  <si>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</si>
  <si>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</si>
  <si>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</si>
  <si>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</si>
  <si>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</si>
  <si>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</si>
  <si>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</si>
  <si>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</si>
  <si>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</si>
  <si>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</si>
  <si>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</si>
  <si>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</si>
  <si>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</si>
  <si>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</si>
  <si>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</si>
  <si>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</si>
  <si>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</si>
  <si>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</si>
  <si>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</si>
  <si>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</si>
  <si>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</si>
  <si>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</si>
  <si>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</si>
  <si>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</si>
  <si>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</si>
  <si>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</si>
  <si>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</si>
  <si>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</si>
  <si>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</si>
  <si>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</si>
  <si>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</si>
  <si>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</si>
  <si>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</si>
  <si>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</si>
  <si>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</si>
  <si>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</si>
  <si>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</si>
  <si>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</si>
  <si>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</si>
  <si>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</si>
  <si>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</si>
  <si>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</si>
  <si>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</si>
  <si>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</si>
  <si>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</si>
  <si>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</si>
  <si>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</si>
  <si>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</si>
  <si>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</si>
  <si>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</si>
  <si>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</si>
  <si>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</si>
  <si>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</si>
  <si>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</si>
  <si>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</si>
  <si>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</si>
  <si>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</si>
  <si>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</si>
  <si>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</si>
  <si>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</si>
  <si>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</si>
  <si>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</si>
  <si>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</si>
  <si>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</si>
  <si>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</si>
  <si>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</si>
  <si>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</si>
  <si>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</si>
  <si>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</si>
  <si>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</si>
  <si>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</si>
  <si>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</si>
  <si>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</si>
  <si>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</si>
  <si>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</si>
  <si>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</si>
  <si>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</si>
  <si>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</si>
  <si>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</si>
  <si>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</si>
  <si>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</si>
  <si>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</si>
  <si>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</si>
  <si>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</si>
  <si>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</si>
  <si>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</si>
  <si>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</si>
  <si>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</si>
  <si>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</si>
  <si>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</si>
  <si>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</si>
  <si>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</si>
  <si>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</si>
  <si>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</si>
  <si>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</si>
  <si>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</si>
  <si>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</si>
  <si>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</si>
  <si>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</si>
  <si>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</si>
  <si>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</si>
  <si>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</si>
  <si>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</si>
  <si>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</si>
  <si>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</si>
  <si>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</si>
  <si>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</si>
  <si>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</si>
  <si>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</si>
  <si>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</si>
  <si>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</si>
  <si>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</si>
  <si>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</si>
  <si>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</si>
  <si>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</si>
  <si>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</si>
  <si>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</si>
  <si>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</si>
  <si>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</si>
  <si>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</si>
  <si>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</si>
  <si>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</si>
  <si>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</si>
  <si>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</si>
  <si>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</si>
  <si>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</si>
  <si>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</si>
  <si>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</si>
  <si>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</si>
  <si>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</si>
  <si>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</si>
  <si>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</si>
  <si>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</si>
  <si>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</si>
  <si>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</si>
  <si>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</si>
  <si>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</si>
  <si>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</si>
  <si>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</si>
  <si>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</si>
  <si>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</si>
  <si>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</si>
  <si>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</si>
  <si>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</si>
  <si>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</si>
  <si>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</si>
  <si>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</si>
  <si>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</si>
  <si>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</si>
  <si>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</si>
  <si>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</si>
  <si>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</si>
  <si>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</si>
  <si>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</si>
  <si>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</si>
  <si>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</si>
  <si>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</si>
  <si>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</si>
  <si>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</si>
  <si>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</si>
  <si>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</si>
  <si>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</si>
  <si>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</si>
  <si>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</si>
  <si>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</si>
  <si>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</si>
  <si>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</si>
  <si>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</si>
  <si>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</si>
  <si>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</si>
  <si>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</si>
  <si>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</si>
  <si>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</si>
  <si>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</si>
  <si>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</si>
  <si>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</si>
  <si>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</si>
  <si>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</si>
  <si>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</si>
  <si>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</si>
  <si>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</si>
  <si>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</si>
  <si>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</si>
  <si>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</si>
  <si>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</si>
  <si>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</si>
  <si>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</si>
  <si>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</si>
  <si>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</si>
  <si>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</si>
  <si>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</si>
  <si>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</si>
  <si>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</si>
  <si>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</si>
  <si>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</si>
  <si>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</si>
  <si>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</si>
  <si>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</si>
  <si>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</si>
  <si>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</si>
  <si>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</si>
  <si>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</si>
  <si>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</si>
  <si>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</si>
  <si>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</si>
  <si>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</si>
  <si>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</si>
  <si>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</si>
  <si>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</si>
  <si>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</si>
  <si>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</si>
  <si>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</si>
  <si>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</si>
  <si>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</si>
  <si>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</si>
  <si>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</si>
  <si>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</si>
  <si>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</si>
  <si>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</si>
  <si>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</si>
  <si>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</si>
  <si>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</si>
  <si>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</si>
  <si>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</si>
  <si>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</si>
  <si>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</si>
  <si>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</si>
  <si>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</si>
  <si>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</si>
  <si>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</si>
  <si>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</si>
  <si>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</si>
  <si>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</si>
  <si>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</si>
  <si>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</si>
  <si>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</si>
  <si>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</si>
  <si>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</si>
  <si>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</si>
  <si>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</si>
  <si>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</si>
  <si>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</si>
  <si>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</si>
  <si>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</si>
  <si>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</si>
  <si>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</si>
  <si>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</si>
  <si>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</si>
  <si>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</si>
  <si>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</si>
  <si>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</si>
  <si>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</si>
  <si>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</si>
  <si>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</si>
  <si>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</si>
  <si>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</si>
  <si>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</si>
  <si>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</si>
  <si>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</si>
  <si>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</si>
  <si>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</si>
  <si>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</si>
  <si>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</si>
  <si>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</si>
  <si>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</si>
  <si>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</si>
  <si>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</si>
  <si>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</si>
  <si>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</si>
  <si>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</si>
  <si>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</si>
  <si>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</si>
  <si>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</si>
  <si>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</si>
  <si>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</si>
  <si>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</si>
  <si>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</si>
  <si>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</si>
  <si>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</si>
  <si>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</si>
  <si>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</si>
  <si>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</si>
  <si>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</si>
  <si>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</si>
  <si>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</si>
  <si>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</si>
  <si>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</si>
  <si>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</si>
  <si>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</si>
  <si>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</si>
  <si>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</si>
  <si>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</si>
  <si>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</si>
  <si>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</si>
  <si>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</si>
  <si>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</si>
  <si>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</si>
  <si>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</si>
  <si>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</si>
  <si>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</si>
  <si>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</si>
  <si>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</si>
  <si>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</si>
  <si>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</si>
  <si>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</si>
  <si>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</si>
  <si>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</si>
  <si>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</si>
  <si>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</si>
  <si>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</si>
  <si>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</si>
  <si>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</si>
  <si>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</si>
  <si>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</si>
  <si>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</si>
  <si>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</si>
  <si>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</si>
  <si>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</si>
  <si>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</si>
  <si>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</si>
  <si>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</si>
  <si>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</si>
  <si>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</si>
  <si>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</si>
  <si>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</si>
  <si>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</si>
  <si>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</si>
  <si>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</si>
  <si>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</si>
  <si>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</si>
  <si>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</si>
  <si>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</si>
  <si>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</si>
  <si>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</si>
  <si>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</si>
  <si>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</si>
  <si>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</si>
  <si>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</si>
  <si>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</si>
  <si>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</si>
  <si>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</si>
  <si>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</si>
  <si>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</si>
  <si>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</si>
  <si>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</si>
  <si>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</si>
  <si>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</si>
  <si>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</si>
  <si>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</si>
  <si>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</si>
  <si>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</si>
  <si>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</si>
  <si>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</si>
  <si>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</si>
  <si>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</si>
  <si>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</si>
  <si>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</si>
  <si>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</si>
  <si>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</si>
  <si>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</si>
  <si>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</si>
  <si>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</si>
  <si>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</si>
  <si>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</si>
  <si>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</si>
  <si>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</si>
  <si>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</si>
  <si>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</si>
  <si>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</si>
  <si>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</si>
  <si>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</si>
  <si>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</si>
  <si>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</si>
  <si>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</si>
  <si>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</si>
  <si>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</si>
  <si>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</si>
  <si>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</si>
  <si>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</si>
  <si>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</si>
  <si>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</si>
  <si>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</si>
  <si>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</si>
  <si>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</si>
  <si>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</si>
  <si>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</si>
  <si>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</si>
  <si>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</si>
  <si>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</si>
  <si>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</si>
  <si>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</si>
  <si>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</si>
  <si>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</si>
  <si>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</si>
  <si>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</si>
  <si>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</si>
  <si>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</si>
  <si>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</si>
  <si>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</si>
  <si>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</si>
  <si>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</si>
  <si>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</si>
  <si>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</si>
  <si>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</si>
  <si>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</si>
  <si>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</si>
  <si>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</si>
  <si>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</si>
  <si>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</si>
  <si>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</si>
  <si>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</si>
  <si>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</si>
  <si>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</si>
  <si>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</si>
  <si>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</si>
  <si>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</si>
  <si>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</si>
  <si>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</si>
  <si>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</si>
  <si>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</si>
  <si>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</si>
  <si>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</si>
  <si>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</si>
  <si>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</si>
  <si>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</si>
  <si>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</si>
  <si>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</si>
  <si>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</si>
  <si>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</si>
  <si>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</si>
  <si>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</si>
  <si>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</si>
  <si>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</si>
  <si>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</si>
  <si>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</si>
  <si>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</si>
  <si>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</si>
  <si>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</si>
  <si>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</si>
  <si>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</si>
  <si>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</si>
  <si>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</si>
  <si>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</si>
  <si>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</si>
  <si>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</si>
  <si>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</si>
  <si>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</si>
  <si>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</si>
  <si>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</si>
  <si>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</si>
  <si>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</si>
  <si>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</si>
  <si>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</si>
  <si>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</si>
  <si>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</si>
  <si>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</si>
  <si>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</si>
  <si>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</si>
  <si>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</si>
  <si>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</si>
  <si>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</si>
  <si>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</si>
  <si>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</si>
  <si>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</si>
  <si>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</si>
  <si>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</si>
  <si>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</si>
  <si>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</si>
  <si>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</si>
  <si>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</si>
  <si>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</si>
  <si>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</si>
  <si>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</si>
  <si>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</si>
  <si>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</si>
  <si>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</si>
  <si>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</si>
  <si>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</si>
  <si>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</si>
  <si>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</si>
  <si>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</si>
  <si>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</si>
  <si>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</si>
  <si>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</si>
  <si>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</si>
  <si>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</si>
  <si>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</si>
  <si>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</si>
  <si>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</si>
  <si>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</si>
  <si>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</si>
  <si>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</si>
  <si>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</si>
  <si>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</si>
  <si>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</si>
  <si>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</si>
  <si>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</si>
  <si>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</si>
  <si>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</si>
  <si>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</si>
  <si>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</si>
  <si>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</si>
  <si>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</si>
  <si>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</si>
  <si>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</si>
  <si>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</si>
  <si>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</si>
  <si>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</si>
  <si>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</si>
  <si>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</si>
  <si>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</si>
  <si>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</si>
  <si>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</si>
  <si>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</si>
  <si>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</si>
  <si>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</si>
  <si>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</si>
  <si>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</si>
  <si>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</si>
  <si>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</si>
  <si>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</si>
  <si>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</si>
  <si>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</si>
  <si>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</si>
  <si>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</si>
  <si>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</si>
  <si>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</si>
  <si>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</si>
  <si>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</si>
  <si>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</si>
  <si>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</si>
  <si>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</si>
  <si>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</si>
  <si>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</si>
  <si>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</si>
  <si>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</si>
  <si>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</si>
  <si>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</si>
  <si>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</si>
  <si>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</si>
  <si>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</si>
  <si>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</si>
  <si>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</si>
  <si>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</si>
  <si>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</si>
  <si>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</si>
  <si>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</si>
  <si>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</si>
  <si>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</si>
  <si>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</si>
  <si>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</si>
  <si>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</si>
  <si>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</si>
  <si>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</si>
  <si>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</si>
  <si>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</si>
  <si>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</si>
  <si>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</si>
  <si>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</si>
  <si>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</si>
  <si>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</si>
  <si>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</si>
  <si>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</si>
  <si>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</si>
  <si>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</si>
  <si>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</si>
  <si>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</si>
  <si>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</si>
  <si>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</si>
  <si>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</si>
  <si>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</si>
  <si>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</si>
  <si>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</si>
  <si>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</si>
  <si>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</si>
  <si>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</si>
  <si>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</si>
  <si>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</si>
  <si>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</si>
  <si>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</si>
  <si>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</si>
  <si>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</si>
  <si>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</si>
  <si>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</si>
  <si>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</si>
  <si>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</si>
  <si>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</si>
  <si>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</si>
  <si>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</si>
  <si>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</si>
  <si>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</si>
  <si>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</si>
  <si>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</si>
  <si>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</si>
  <si>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</si>
  <si>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</si>
  <si>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</si>
  <si>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</si>
  <si>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</si>
  <si>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</si>
  <si>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</si>
  <si>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</si>
  <si>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</si>
  <si>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</si>
  <si>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</si>
  <si>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</si>
  <si>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</si>
  <si>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</si>
  <si>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</si>
  <si>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</si>
  <si>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</si>
  <si>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</si>
  <si>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</si>
  <si>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</si>
  <si>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</si>
  <si>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</si>
  <si>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</si>
  <si>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</si>
  <si>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</si>
  <si>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</si>
  <si>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</si>
  <si>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</si>
  <si>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</si>
  <si>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</si>
  <si>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</si>
  <si>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</si>
  <si>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</si>
  <si>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</si>
  <si>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</si>
  <si>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</si>
  <si>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</si>
  <si>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</si>
  <si>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</si>
  <si>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</si>
  <si>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</si>
  <si>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</si>
  <si>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</si>
  <si>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</si>
  <si>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</si>
  <si>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</si>
  <si>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</si>
  <si>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</si>
  <si>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</si>
  <si>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</si>
  <si>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</si>
  <si>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</si>
  <si>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</si>
  <si>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</si>
  <si>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</si>
  <si>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</si>
  <si>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</si>
  <si>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</si>
  <si>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</si>
  <si>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</si>
  <si>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</si>
  <si>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</si>
  <si>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</si>
  <si>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</si>
  <si>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</si>
  <si>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</si>
  <si>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</si>
  <si>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</si>
  <si>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</si>
  <si>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</si>
  <si>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</si>
  <si>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</si>
  <si>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</si>
  <si>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</si>
  <si>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</si>
  <si>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</si>
  <si>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</si>
  <si>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</si>
  <si>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</si>
  <si>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</si>
  <si>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</si>
  <si>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</si>
  <si>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</si>
  <si>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</si>
  <si>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</si>
  <si>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</si>
  <si>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</si>
  <si>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</si>
  <si>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</si>
  <si>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</si>
  <si>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</si>
  <si>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</si>
  <si>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</si>
  <si>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</si>
  <si>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</si>
  <si>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</si>
  <si>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</si>
  <si>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</si>
  <si>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</si>
  <si>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</si>
  <si>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</si>
  <si>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</si>
  <si>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</si>
  <si>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</si>
  <si>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</si>
  <si>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</si>
  <si>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</si>
  <si>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</si>
  <si>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</si>
  <si>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</si>
  <si>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</si>
  <si>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</si>
  <si>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</si>
  <si>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</si>
  <si>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</si>
  <si>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</si>
  <si>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</si>
  <si>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</si>
  <si>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</si>
  <si>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</si>
  <si>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</si>
  <si>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</si>
  <si>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</si>
  <si>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</si>
  <si>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</si>
  <si>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</si>
  <si>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</si>
  <si>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</si>
  <si>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</si>
  <si>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</si>
  <si>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</si>
  <si>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</si>
  <si>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</si>
  <si>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</si>
  <si>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</si>
  <si>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</si>
  <si>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</si>
  <si>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</si>
  <si>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</si>
  <si>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</si>
  <si>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</si>
  <si>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</si>
  <si>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</si>
  <si>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</si>
  <si>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</si>
  <si>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</si>
  <si>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</si>
  <si>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</si>
  <si>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</si>
  <si>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</si>
  <si>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</si>
  <si>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</si>
  <si>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</si>
  <si>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</si>
  <si>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</si>
  <si>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</si>
  <si>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</si>
  <si>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</si>
  <si>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</si>
  <si>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</si>
  <si>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</si>
  <si>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</si>
  <si>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</si>
  <si>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</si>
  <si>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</si>
  <si>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</si>
  <si>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</si>
  <si>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</si>
  <si>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</si>
  <si>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</si>
  <si>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</si>
  <si>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</si>
  <si>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</si>
  <si>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</si>
  <si>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</si>
  <si>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</si>
  <si>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</si>
  <si>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</si>
  <si>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</si>
  <si>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</si>
  <si>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</si>
  <si>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</si>
  <si>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</si>
  <si>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</si>
  <si>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</si>
  <si>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</si>
  <si>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</si>
  <si>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</si>
  <si>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</si>
  <si>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</si>
  <si>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</si>
  <si>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</si>
  <si>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</si>
  <si>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</si>
  <si>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</si>
  <si>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</si>
  <si>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</si>
  <si>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</si>
  <si>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</si>
  <si>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</si>
  <si>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</si>
  <si>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</si>
  <si>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</si>
  <si>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</si>
  <si>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</si>
  <si>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</si>
  <si>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</si>
  <si>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</si>
  <si>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</si>
  <si>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</si>
  <si>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</si>
  <si>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</si>
  <si>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</si>
  <si>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</si>
  <si>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</si>
  <si>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</si>
  <si>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</si>
  <si>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</si>
  <si>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</si>
  <si>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</si>
  <si>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</si>
  <si>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</si>
  <si>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</si>
  <si>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</si>
  <si>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</si>
  <si>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</si>
  <si>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</si>
  <si>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</si>
  <si>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</si>
  <si>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</si>
  <si>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</si>
  <si>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</si>
  <si>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</si>
  <si>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</si>
  <si>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</si>
  <si>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</si>
  <si>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</si>
  <si>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</si>
  <si>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</si>
  <si>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</si>
  <si>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</si>
  <si>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</si>
  <si>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</si>
  <si>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</si>
  <si>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</si>
  <si>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</si>
  <si>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</si>
  <si>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</si>
  <si>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</si>
  <si>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</si>
  <si>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</si>
  <si>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</si>
  <si>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</si>
  <si>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</si>
  <si>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</si>
  <si>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</si>
  <si>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</si>
  <si>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</si>
  <si>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</si>
  <si>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</si>
  <si>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</si>
  <si>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</si>
  <si>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</si>
  <si>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</si>
  <si>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</si>
  <si>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</si>
  <si>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</si>
  <si>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</si>
  <si>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</si>
  <si>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</si>
  <si>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</si>
  <si>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</si>
  <si>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</si>
  <si>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</si>
  <si>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</si>
  <si>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</si>
  <si>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</si>
  <si>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</si>
  <si>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</si>
  <si>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</si>
  <si>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</si>
  <si>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</si>
  <si>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</si>
  <si>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</si>
  <si>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</si>
  <si>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</si>
  <si>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</si>
  <si>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</si>
  <si>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</si>
  <si>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</si>
  <si>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</si>
  <si>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</si>
  <si>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</si>
  <si>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</si>
  <si>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</si>
  <si>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</si>
  <si>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</si>
  <si>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</si>
  <si>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</si>
  <si>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</si>
  <si>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</si>
  <si>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</si>
  <si>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</si>
  <si>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</si>
  <si>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</si>
  <si>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</si>
  <si>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</si>
  <si>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</si>
  <si>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</si>
  <si>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</si>
  <si>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</si>
  <si>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</si>
  <si>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</si>
  <si>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</si>
  <si>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</si>
  <si>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</si>
  <si>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</si>
  <si>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</si>
  <si>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</si>
  <si>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</si>
  <si>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</si>
  <si>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</si>
  <si>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</si>
  <si>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</si>
  <si>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</si>
  <si>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</si>
  <si>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</si>
  <si>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</si>
  <si>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</si>
  <si>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</si>
  <si>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</si>
  <si>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</si>
  <si>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</si>
  <si>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</si>
  <si>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</si>
  <si>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</si>
  <si>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</si>
  <si>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</si>
  <si>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</si>
  <si>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</si>
  <si>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</si>
  <si>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</si>
  <si>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</si>
  <si>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</si>
  <si>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</si>
  <si>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</si>
  <si>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</si>
  <si>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</si>
  <si>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</si>
  <si>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</si>
  <si>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</si>
  <si>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</si>
  <si>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</si>
  <si>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</si>
  <si>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</si>
  <si>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</si>
  <si>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</si>
  <si>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</si>
  <si>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</si>
  <si>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</si>
  <si>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</si>
  <si>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</si>
  <si>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</si>
  <si>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</si>
  <si>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</si>
  <si>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</si>
  <si>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</si>
  <si>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</si>
  <si>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</si>
  <si>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</si>
  <si>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</si>
  <si>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</si>
  <si>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</si>
  <si>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</si>
  <si>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</si>
  <si>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</si>
  <si>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</si>
  <si>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</si>
  <si>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</si>
  <si>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</si>
  <si>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</si>
  <si>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</si>
  <si>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</si>
  <si>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</si>
  <si>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</si>
  <si>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</si>
  <si>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</si>
  <si>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</si>
  <si>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</si>
  <si>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</si>
  <si>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</si>
  <si>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</si>
  <si>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</si>
  <si>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</si>
  <si>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</si>
  <si>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</si>
  <si>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</si>
  <si>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</si>
  <si>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</si>
  <si>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</si>
  <si>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</si>
  <si>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</si>
  <si>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</si>
  <si>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</si>
  <si>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</si>
  <si>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</si>
  <si>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</si>
  <si>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</si>
  <si>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</si>
  <si>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</si>
  <si>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</si>
  <si>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</si>
  <si>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</si>
  <si>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</si>
  <si>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</si>
  <si>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</si>
  <si>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</si>
  <si>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</si>
  <si>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</si>
  <si>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</si>
  <si>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</si>
  <si>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</si>
  <si>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</si>
  <si>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</si>
  <si>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</si>
  <si>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</si>
  <si>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</si>
  <si>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</si>
  <si>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</si>
  <si>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</si>
  <si>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</si>
  <si>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</si>
  <si>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</si>
  <si>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</si>
  <si>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</si>
  <si>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</si>
  <si>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</si>
  <si>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</si>
  <si>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</si>
  <si>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</si>
  <si>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</si>
  <si>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</si>
  <si>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</si>
  <si>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</si>
  <si>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</si>
  <si>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</si>
  <si>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</si>
  <si>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</si>
  <si>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</si>
  <si>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</si>
  <si>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</si>
  <si>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</si>
  <si>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</si>
  <si>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</si>
  <si>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</si>
  <si>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</si>
  <si>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</si>
  <si>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</si>
  <si>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</si>
  <si>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</si>
  <si>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</si>
  <si>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</si>
  <si>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</si>
  <si>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</si>
  <si>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</si>
  <si>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</si>
  <si>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</si>
  <si>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</si>
  <si>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</si>
  <si>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</si>
  <si>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</si>
  <si>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</si>
  <si>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</si>
  <si>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</si>
  <si>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</si>
  <si>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</si>
  <si>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</si>
  <si>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</si>
  <si>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</si>
  <si>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</si>
  <si>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</si>
  <si>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</si>
  <si>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</si>
  <si>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</si>
  <si>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</si>
  <si>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</si>
  <si>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</si>
  <si>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</si>
  <si>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</si>
  <si>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</si>
  <si>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</si>
  <si>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</si>
  <si>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</si>
  <si>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</si>
  <si>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</si>
  <si>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</si>
  <si>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</si>
  <si>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</si>
  <si>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</si>
  <si>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</si>
  <si>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</si>
  <si>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</si>
  <si>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</si>
  <si>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</si>
  <si>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</si>
  <si>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</si>
  <si>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</si>
  <si>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</si>
  <si>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</si>
  <si>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</si>
  <si>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</si>
  <si>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</si>
  <si>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</si>
  <si>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</si>
  <si>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</si>
  <si>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</si>
  <si>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</si>
  <si>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</si>
  <si>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</si>
  <si>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</si>
  <si>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</si>
  <si>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</si>
  <si>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</si>
  <si>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</si>
  <si>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</si>
  <si>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</si>
  <si>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</si>
  <si>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</si>
  <si>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</si>
  <si>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</si>
  <si>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</si>
  <si>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</si>
  <si>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</si>
  <si>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</si>
  <si>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</si>
  <si>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</si>
  <si>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</si>
  <si>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</si>
  <si>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</si>
  <si>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</si>
  <si>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</si>
  <si>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</si>
  <si>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</si>
  <si>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</si>
  <si>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</si>
  <si>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</si>
  <si>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</si>
  <si>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</si>
  <si>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</si>
  <si>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</si>
  <si>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</si>
  <si>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</si>
  <si>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</si>
  <si>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</si>
  <si>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</si>
  <si>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</si>
  <si>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</si>
  <si>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</si>
  <si>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</si>
  <si>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</si>
  <si>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</si>
  <si>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</si>
  <si>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</si>
  <si>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</si>
  <si>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</si>
  <si>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</si>
  <si>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</si>
  <si>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</si>
  <si>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</si>
  <si>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</si>
  <si>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</si>
  <si>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</si>
  <si>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</si>
  <si>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</si>
  <si>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</si>
  <si>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</si>
  <si>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</si>
  <si>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</si>
  <si>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</si>
  <si>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</si>
  <si>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</si>
  <si>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</si>
  <si>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</si>
  <si>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</si>
  <si>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</si>
  <si>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</si>
  <si>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</si>
  <si>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</si>
  <si>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</si>
  <si>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</si>
  <si>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</si>
  <si>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</si>
  <si>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</si>
  <si>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</si>
  <si>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</si>
  <si>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</si>
  <si>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</si>
  <si>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</si>
  <si>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</si>
  <si>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</si>
  <si>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</si>
  <si>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</si>
  <si>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</si>
  <si>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</si>
  <si>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</si>
  <si>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</si>
  <si>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</si>
  <si>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</si>
  <si>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</si>
  <si>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</si>
  <si>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</si>
  <si>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</si>
  <si>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</si>
  <si>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</si>
  <si>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</si>
  <si>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</si>
  <si>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</si>
  <si>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</si>
  <si>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</si>
  <si>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</si>
  <si>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</si>
  <si>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</si>
  <si>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</si>
  <si>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</si>
  <si>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</si>
  <si>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</si>
  <si>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</si>
  <si>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</si>
  <si>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</si>
  <si>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</si>
  <si>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</si>
  <si>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</si>
  <si>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</si>
  <si>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</si>
  <si>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</si>
  <si>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</si>
  <si>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</si>
  <si>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</si>
  <si>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</si>
  <si>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</si>
  <si>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</si>
  <si>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</si>
  <si>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</si>
  <si>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</si>
  <si>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</si>
  <si>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</si>
  <si>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</si>
  <si>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</si>
  <si>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</si>
  <si>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</si>
  <si>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</si>
  <si>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</si>
  <si>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</si>
  <si>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</si>
  <si>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</si>
  <si>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</si>
  <si>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</si>
  <si>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</si>
  <si>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</si>
  <si>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</si>
  <si>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</si>
  <si>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</si>
  <si>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</si>
  <si>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</si>
  <si>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</si>
  <si>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</si>
  <si>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</si>
  <si>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</si>
  <si>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</si>
  <si>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</si>
  <si>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</si>
  <si>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</si>
  <si>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</si>
  <si>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</si>
  <si>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</si>
  <si>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</si>
  <si>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</si>
  <si>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</si>
  <si>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</si>
  <si>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</si>
  <si>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</si>
  <si>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</si>
  <si>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</si>
  <si>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</si>
  <si>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</si>
  <si>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</si>
  <si>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</si>
  <si>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</si>
  <si>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</si>
  <si>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</si>
  <si>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</si>
  <si>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</si>
  <si>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</si>
  <si>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</si>
  <si>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</si>
  <si>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</si>
  <si>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</si>
  <si>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</si>
  <si>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</si>
  <si>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</si>
  <si>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</si>
  <si>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</si>
  <si>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</si>
  <si>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</si>
  <si>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</si>
  <si>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</si>
  <si>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</si>
  <si>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</si>
  <si>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</si>
  <si>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</si>
  <si>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</si>
  <si>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</si>
  <si>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</si>
  <si>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</si>
  <si>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</si>
  <si>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</si>
  <si>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</si>
  <si>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</si>
  <si>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</si>
  <si>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</si>
  <si>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</si>
  <si>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</si>
  <si>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</si>
  <si>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</si>
  <si>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</si>
  <si>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</si>
  <si>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</si>
  <si>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</si>
  <si>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</si>
  <si>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</si>
  <si>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</si>
  <si>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</si>
  <si>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</si>
  <si>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</si>
  <si>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</si>
  <si>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</si>
  <si>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</si>
  <si>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</si>
  <si>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</si>
  <si>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</si>
  <si>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</si>
  <si>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</si>
  <si>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</si>
  <si>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</si>
  <si>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</si>
  <si>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</si>
  <si>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</si>
  <si>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</si>
  <si>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</si>
  <si>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</si>
  <si>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</si>
  <si>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</si>
  <si>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</si>
  <si>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</si>
  <si>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</si>
  <si>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</si>
  <si>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</si>
  <si>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</si>
  <si>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</si>
  <si>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</si>
  <si>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</si>
  <si>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</si>
  <si>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</si>
  <si>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</si>
  <si>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</si>
  <si>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</si>
  <si>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</si>
  <si>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</si>
  <si>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</si>
  <si>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</si>
  <si>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</si>
  <si>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</si>
  <si>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</si>
  <si>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</si>
  <si>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</si>
  <si>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</si>
  <si>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</si>
  <si>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</si>
  <si>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</si>
  <si>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</si>
  <si>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</si>
  <si>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</si>
  <si>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</si>
  <si>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</si>
  <si>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</si>
  <si>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</si>
  <si>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</si>
  <si>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</si>
  <si>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</si>
  <si>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</si>
  <si>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</si>
  <si>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</si>
  <si>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</si>
  <si>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</si>
  <si>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</si>
  <si>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</si>
  <si>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</si>
  <si>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</si>
  <si>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</si>
  <si>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</si>
  <si>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</si>
  <si>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</si>
  <si>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</si>
  <si>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</si>
  <si>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</si>
  <si>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</si>
  <si>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</si>
  <si>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</si>
  <si>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</si>
  <si>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</si>
  <si>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</si>
  <si>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</si>
  <si>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</si>
  <si>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</si>
  <si>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</si>
  <si>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</si>
  <si>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</si>
  <si>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</si>
  <si>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</si>
  <si>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</si>
  <si>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</si>
  <si>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</si>
  <si>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</si>
  <si>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</si>
  <si>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</si>
  <si>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</si>
  <si>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</si>
  <si>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</si>
  <si>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</si>
  <si>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</si>
  <si>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</si>
  <si>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</si>
  <si>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</si>
  <si>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</si>
  <si>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</si>
  <si>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</si>
  <si>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</si>
  <si>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</si>
  <si>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</si>
  <si>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</si>
  <si>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</si>
  <si>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</si>
  <si>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</si>
  <si>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</si>
  <si>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</si>
  <si>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</si>
  <si>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</si>
  <si>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</si>
  <si>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</si>
  <si>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</si>
  <si>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</si>
  <si>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</si>
  <si>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</si>
  <si>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</si>
  <si>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</si>
  <si>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</si>
  <si>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</si>
  <si>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</si>
  <si>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</si>
  <si>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</si>
  <si>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</si>
  <si>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</si>
  <si>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</si>
  <si>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</si>
  <si>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</si>
  <si>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</si>
  <si>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</si>
  <si>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</si>
  <si>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</si>
  <si>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</si>
  <si>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</si>
  <si>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</si>
  <si>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</si>
  <si>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</si>
  <si>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</si>
  <si>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</si>
  <si>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</si>
  <si>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</si>
  <si>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</si>
  <si>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</si>
  <si>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</si>
  <si>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</si>
  <si>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</si>
  <si>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</si>
  <si>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</si>
  <si>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</si>
  <si>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</si>
  <si>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</si>
  <si>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</si>
  <si>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</si>
  <si>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</si>
  <si>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</si>
  <si>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</si>
  <si>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</si>
  <si>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</si>
  <si>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</si>
  <si>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</si>
  <si>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</si>
  <si>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</si>
  <si>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</si>
  <si>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</si>
  <si>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</si>
  <si>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</si>
  <si>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</si>
  <si>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</si>
  <si>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</si>
  <si>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</si>
  <si>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</si>
  <si>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</si>
  <si>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</si>
  <si>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</si>
  <si>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</si>
  <si>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</si>
  <si>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</si>
  <si>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</si>
  <si>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</si>
  <si>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</si>
  <si>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</si>
  <si>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</si>
  <si>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</si>
  <si>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</si>
  <si>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</si>
  <si>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</si>
  <si>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</si>
  <si>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</si>
  <si>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</si>
  <si>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</si>
  <si>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</si>
  <si>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</si>
  <si>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</si>
  <si>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</si>
  <si>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</si>
  <si>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</si>
  <si>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</si>
  <si>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</si>
  <si>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</si>
  <si>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</si>
  <si>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</si>
  <si>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</si>
  <si>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</si>
  <si>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</si>
  <si>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</si>
  <si>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</si>
  <si>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</si>
  <si>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</si>
  <si>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</si>
  <si>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</si>
  <si>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</si>
  <si>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</si>
  <si>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</si>
  <si>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</si>
  <si>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</si>
  <si>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</si>
  <si>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</si>
  <si>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</si>
  <si>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</si>
  <si>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</si>
  <si>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</si>
  <si>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</si>
  <si>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</si>
  <si>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</si>
  <si>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</si>
  <si>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</si>
  <si>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</si>
  <si>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</si>
  <si>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</si>
  <si>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</si>
  <si>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</si>
  <si>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</si>
  <si>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</si>
  <si>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</si>
  <si>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</si>
  <si>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</si>
  <si>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</si>
  <si>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</si>
  <si>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</si>
  <si>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</si>
  <si>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</si>
  <si>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</si>
  <si>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</si>
  <si>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</si>
  <si>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</si>
  <si>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</si>
  <si>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</si>
  <si>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</si>
  <si>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</si>
  <si>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</si>
  <si>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</si>
  <si>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</si>
  <si>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</si>
  <si>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</si>
  <si>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</si>
  <si>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</si>
  <si>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</si>
  <si>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</si>
  <si>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</si>
  <si>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</si>
  <si>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</si>
  <si>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</si>
  <si>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</si>
  <si>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</si>
  <si>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</si>
  <si>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</si>
  <si>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</si>
  <si>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</si>
  <si>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</si>
  <si>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</si>
  <si>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</si>
  <si>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</si>
  <si>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</si>
  <si>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</si>
  <si>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</si>
  <si>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</si>
  <si>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</si>
  <si>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</si>
  <si>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</si>
  <si>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</si>
  <si>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</si>
  <si>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</si>
  <si>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</si>
  <si>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</si>
  <si>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</si>
  <si>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</si>
  <si>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</si>
  <si>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</si>
  <si>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</si>
  <si>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</si>
  <si>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</si>
  <si>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</si>
  <si>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</si>
  <si>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</si>
  <si>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</si>
  <si>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</si>
  <si>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</si>
  <si>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</si>
  <si>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</si>
  <si>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</si>
  <si>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</si>
  <si>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</si>
  <si>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</si>
  <si>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</si>
  <si>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</si>
  <si>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</si>
  <si>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</si>
  <si>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</si>
  <si>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</si>
  <si>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</si>
  <si>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</si>
  <si>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</si>
  <si>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</si>
  <si>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</si>
  <si>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</si>
  <si>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</si>
  <si>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</si>
  <si>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</si>
  <si>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</si>
  <si>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</si>
  <si>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</si>
  <si>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</si>
  <si>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</si>
  <si>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</si>
  <si>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</si>
  <si>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</si>
  <si>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</si>
  <si>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</si>
  <si>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</si>
  <si>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</si>
  <si>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</si>
  <si>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</si>
  <si>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</si>
  <si>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</si>
  <si>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</si>
  <si>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</si>
  <si>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</si>
  <si>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</si>
  <si>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</si>
  <si>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</si>
  <si>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</si>
  <si>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</si>
  <si>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</si>
  <si>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</si>
  <si>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</si>
  <si>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</si>
  <si>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</si>
  <si>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</si>
  <si>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</si>
  <si>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</si>
  <si>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</si>
  <si>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</si>
  <si>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</si>
  <si>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</si>
  <si>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</si>
  <si>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</si>
  <si>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</si>
  <si>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</si>
  <si>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</si>
  <si>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</si>
  <si>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</si>
  <si>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</si>
  <si>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</si>
  <si>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</si>
  <si>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</si>
  <si>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</si>
  <si>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</si>
  <si>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</si>
  <si>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</si>
  <si>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</si>
  <si>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</si>
  <si>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</si>
  <si>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</si>
  <si>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</si>
  <si>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</si>
  <si>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</si>
  <si>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</si>
  <si>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</si>
  <si>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</si>
  <si>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</si>
  <si>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</si>
  <si>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</si>
  <si>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</si>
  <si>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</si>
  <si>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</si>
  <si>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</si>
  <si>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</si>
  <si>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</si>
  <si>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</si>
  <si>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</si>
  <si>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</si>
  <si>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</si>
  <si>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</si>
  <si>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</si>
  <si>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</si>
  <si>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</si>
  <si>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</si>
  <si>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</si>
  <si>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</si>
  <si>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</si>
  <si>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</si>
  <si>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</si>
  <si>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</si>
  <si>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</si>
  <si>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</si>
  <si>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</si>
  <si>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</si>
  <si>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</si>
  <si>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</si>
  <si>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</si>
  <si>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</si>
  <si>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</si>
  <si>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</si>
  <si>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</si>
  <si>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</si>
  <si>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</si>
  <si>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</si>
  <si>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</si>
  <si>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</si>
  <si>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</si>
  <si>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</si>
  <si>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</si>
  <si>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</si>
  <si>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</si>
  <si>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</si>
  <si>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</si>
  <si>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</si>
  <si>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</si>
  <si>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</si>
  <si>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</si>
  <si>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</si>
  <si>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</si>
  <si>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</si>
  <si>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</si>
  <si>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</si>
  <si>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</si>
  <si>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</si>
  <si>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</si>
  <si>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</si>
  <si>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</si>
  <si>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</si>
  <si>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</si>
  <si>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</si>
  <si>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</si>
  <si>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</si>
  <si>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</si>
  <si>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</si>
  <si>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</si>
  <si>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</si>
  <si>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</si>
  <si>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</si>
  <si>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</si>
  <si>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</si>
  <si>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</si>
  <si>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</si>
  <si>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</si>
  <si>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</si>
  <si>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</si>
  <si>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</si>
  <si>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</si>
  <si>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</si>
  <si>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</si>
  <si>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</si>
  <si>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</si>
  <si>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</si>
  <si>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</si>
  <si>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</si>
  <si>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</si>
  <si>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</si>
  <si>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</si>
  <si>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</si>
  <si>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</si>
  <si>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</si>
  <si>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</si>
  <si>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</si>
  <si>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</si>
  <si>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</si>
  <si>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</si>
  <si>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</si>
  <si>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</si>
  <si>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</si>
  <si>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</si>
  <si>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</si>
  <si>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</si>
  <si>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</si>
  <si>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</si>
  <si>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</si>
  <si>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</si>
  <si>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</si>
  <si>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</si>
  <si>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</si>
  <si>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</si>
  <si>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</si>
  <si>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</si>
  <si>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</si>
  <si>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</si>
  <si>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</si>
  <si>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</si>
  <si>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</si>
  <si>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</si>
  <si>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</si>
  <si>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</si>
  <si>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</si>
  <si>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</si>
  <si>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</si>
  <si>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</si>
  <si>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</si>
  <si>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</si>
  <si>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</si>
  <si>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</si>
  <si>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</si>
  <si>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</si>
  <si>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</si>
  <si>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</si>
  <si>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</si>
  <si>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</si>
  <si>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</si>
  <si>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</si>
  <si>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</si>
  <si>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</si>
  <si>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</si>
  <si>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</si>
  <si>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</si>
  <si>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</si>
  <si>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</si>
  <si>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</si>
  <si>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</si>
  <si>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</si>
  <si>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</si>
  <si>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</si>
  <si>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</si>
  <si>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</si>
  <si>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</si>
  <si>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</si>
  <si>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</si>
  <si>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</si>
  <si>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</si>
  <si>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</si>
  <si>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</si>
  <si>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</si>
  <si>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</si>
  <si>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</si>
  <si>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</si>
  <si>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</si>
  <si>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</si>
  <si>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</si>
  <si>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</si>
  <si>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</si>
  <si>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</si>
  <si>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</si>
  <si>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</si>
  <si>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</si>
  <si>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</si>
  <si>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</si>
  <si>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</si>
  <si>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</si>
  <si>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</si>
  <si>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</si>
  <si>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</si>
  <si>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</si>
  <si>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</si>
  <si>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</si>
  <si>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</si>
  <si>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</si>
  <si>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</si>
  <si>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</si>
  <si>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</si>
  <si>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</si>
  <si>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</si>
  <si>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</si>
  <si>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</si>
  <si>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</si>
  <si>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</si>
  <si>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</si>
  <si>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</si>
  <si>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</si>
  <si>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</si>
  <si>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</si>
  <si>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</si>
  <si>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</si>
  <si>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</si>
  <si>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</si>
  <si>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</si>
  <si>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</si>
  <si>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</si>
  <si>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</si>
  <si>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</si>
  <si>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</si>
  <si>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</si>
  <si>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</si>
  <si>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</si>
  <si>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</si>
  <si>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</si>
  <si>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</si>
  <si>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</si>
  <si>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</si>
  <si>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</si>
  <si>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</si>
  <si>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</si>
  <si>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</si>
  <si>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</si>
  <si>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</si>
  <si>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</si>
  <si>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</si>
  <si>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</si>
  <si>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</si>
  <si>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</si>
  <si>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</si>
  <si>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</si>
  <si>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</si>
  <si>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</si>
  <si>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</si>
  <si>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</si>
  <si>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</si>
  <si>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</si>
  <si>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</si>
  <si>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</si>
  <si>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</si>
  <si>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</si>
  <si>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</si>
  <si>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</si>
  <si>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</si>
  <si>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</si>
  <si>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</si>
  <si>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</si>
  <si>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</si>
  <si>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</si>
  <si>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</si>
  <si>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</si>
  <si>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</si>
  <si>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</si>
  <si>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</si>
  <si>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</si>
  <si>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</si>
  <si>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</si>
  <si>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</si>
  <si>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</si>
  <si>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</si>
  <si>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</si>
  <si>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</si>
  <si>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</si>
  <si>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</si>
  <si>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</si>
  <si>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</si>
  <si>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</si>
  <si>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</si>
  <si>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</si>
  <si>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</si>
  <si>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</si>
  <si>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</si>
  <si>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</si>
  <si>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</si>
  <si>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</si>
  <si>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</si>
  <si>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</si>
  <si>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</si>
  <si>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</si>
  <si>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</si>
  <si>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</si>
  <si>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</si>
  <si>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</si>
  <si>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</si>
  <si>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</si>
  <si>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</si>
  <si>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</si>
  <si>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</si>
  <si>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</si>
  <si>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</si>
  <si>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</si>
  <si>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</si>
  <si>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</si>
  <si>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</si>
  <si>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</si>
  <si>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</si>
  <si>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</si>
  <si>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</si>
  <si>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</si>
  <si>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</si>
  <si>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</si>
  <si>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</si>
  <si>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</si>
  <si>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</si>
  <si>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</si>
  <si>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</si>
  <si>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</si>
  <si>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</si>
  <si>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</si>
  <si>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</si>
  <si>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</si>
  <si>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</si>
  <si>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</si>
  <si>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</si>
  <si>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</si>
  <si>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</si>
  <si>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</si>
  <si>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</si>
  <si>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</si>
  <si>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</si>
  <si>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</si>
  <si>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</si>
  <si>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</si>
  <si>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</si>
  <si>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</si>
  <si>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</si>
  <si>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</si>
  <si>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</si>
  <si>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</si>
  <si>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</si>
  <si>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</si>
  <si>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</si>
  <si>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</si>
  <si>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</si>
  <si>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</si>
  <si>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</si>
  <si>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</si>
  <si>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</si>
  <si>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</si>
  <si>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</si>
  <si>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</si>
  <si>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</si>
  <si>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</si>
  <si>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</si>
  <si>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</si>
  <si>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</si>
  <si>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</si>
  <si>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</si>
  <si>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</si>
  <si>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</si>
  <si>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</si>
  <si>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</si>
  <si>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</si>
  <si>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</si>
  <si>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</si>
  <si>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</si>
  <si>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</si>
  <si>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</si>
  <si>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</si>
  <si>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</si>
  <si>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</si>
  <si>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</si>
  <si>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</si>
  <si>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</si>
  <si>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</si>
  <si>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</si>
  <si>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</si>
  <si>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</si>
  <si>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</si>
  <si>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</si>
  <si>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</si>
  <si>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</si>
  <si>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</si>
  <si>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</si>
  <si>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</si>
  <si>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</si>
  <si>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</si>
  <si>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</si>
  <si>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</si>
  <si>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</si>
  <si>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</si>
  <si>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</si>
  <si>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</si>
  <si>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</si>
  <si>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</si>
  <si>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</si>
  <si>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</si>
  <si>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</si>
  <si>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</si>
  <si>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</si>
  <si>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</si>
  <si>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</si>
  <si>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</si>
  <si>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</si>
  <si>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</si>
  <si>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</si>
  <si>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</si>
  <si>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</si>
  <si>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</si>
  <si>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</si>
  <si>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</si>
  <si>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</si>
  <si>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</si>
  <si>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</si>
  <si>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</si>
  <si>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</si>
  <si>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</si>
  <si>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</si>
  <si>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</si>
  <si>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</si>
  <si>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</si>
  <si>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</si>
  <si>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</si>
  <si>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</si>
  <si>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</si>
  <si>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</si>
  <si>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</si>
  <si>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</si>
  <si>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</si>
  <si>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</si>
  <si>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</si>
  <si>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</si>
  <si>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</si>
  <si>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</si>
  <si>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</si>
  <si>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</si>
  <si>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</si>
  <si>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</si>
  <si>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</si>
  <si>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</si>
  <si>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</si>
  <si>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</si>
  <si>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</si>
  <si>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</si>
  <si>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</si>
  <si>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</si>
  <si>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</si>
  <si>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</si>
  <si>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</si>
  <si>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</si>
  <si>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</si>
  <si>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</si>
  <si>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</si>
  <si>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</si>
  <si>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</si>
  <si>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</si>
  <si>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</si>
  <si>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</si>
  <si>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</si>
  <si>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</si>
  <si>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</si>
  <si>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</si>
  <si>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</si>
  <si>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</si>
  <si>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</si>
  <si>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</si>
  <si>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</si>
  <si>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</si>
  <si>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</si>
  <si>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</si>
  <si>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</si>
  <si>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</si>
  <si>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</si>
  <si>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</si>
  <si>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</si>
  <si>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</si>
  <si>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</si>
  <si>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</si>
  <si>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</si>
  <si>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</si>
  <si>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</si>
  <si>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</si>
  <si>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</si>
  <si>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</si>
  <si>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</si>
  <si>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</si>
  <si>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</si>
  <si>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</si>
  <si>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</si>
  <si>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</si>
  <si>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</si>
  <si>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</si>
  <si>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</si>
  <si>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</si>
  <si>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</si>
  <si>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</si>
  <si>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</si>
  <si>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</si>
  <si>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</si>
  <si>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</si>
  <si>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</si>
  <si>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</si>
  <si>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</si>
  <si>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</si>
  <si>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</si>
  <si>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</si>
  <si>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</si>
  <si>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</si>
  <si>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</si>
  <si>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</si>
  <si>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</si>
  <si>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</si>
  <si>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</si>
  <si>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</si>
  <si>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</si>
  <si>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</si>
  <si>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</si>
  <si>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</si>
  <si>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</si>
  <si>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</si>
  <si>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</si>
  <si>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</si>
  <si>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</si>
  <si>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</si>
  <si>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</si>
  <si>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</si>
  <si>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</si>
  <si>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</si>
  <si>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</si>
  <si>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</si>
  <si>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</si>
  <si>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</si>
  <si>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</si>
  <si>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</si>
  <si>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</si>
  <si>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</si>
  <si>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</si>
  <si>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</si>
  <si>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</si>
  <si>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</si>
  <si>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</si>
  <si>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</si>
  <si>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</si>
  <si>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</si>
  <si>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</si>
  <si>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</si>
  <si>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</si>
  <si>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</si>
  <si>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</si>
  <si>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</si>
  <si>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</si>
  <si>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</si>
  <si>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</si>
  <si>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</si>
  <si>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</si>
  <si>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</si>
  <si>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</si>
  <si>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</si>
  <si>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</si>
  <si>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</si>
  <si>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</si>
  <si>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</si>
  <si>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</si>
  <si>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</si>
  <si>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</si>
  <si>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</si>
  <si>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</si>
  <si>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</si>
  <si>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</si>
  <si>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</si>
  <si>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</si>
  <si>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</si>
  <si>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</si>
  <si>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</si>
  <si>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</si>
  <si>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</si>
  <si>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</si>
  <si>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</si>
  <si>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</si>
  <si>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</si>
  <si>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</si>
  <si>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</si>
  <si>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</si>
  <si>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</si>
  <si>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</si>
  <si>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</si>
  <si>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</si>
  <si>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</si>
  <si>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</si>
  <si>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</si>
  <si>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</si>
  <si>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</si>
  <si>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</si>
  <si>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</si>
  <si>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</si>
  <si>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</si>
  <si>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</si>
  <si>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</si>
  <si>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</si>
  <si>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</si>
  <si>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</si>
  <si>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</si>
  <si>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</si>
  <si>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</si>
  <si>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</si>
  <si>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</si>
  <si>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</si>
  <si>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</si>
  <si>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</si>
  <si>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</si>
  <si>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</si>
  <si>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</si>
  <si>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</si>
  <si>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</si>
  <si>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</si>
  <si>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</si>
  <si>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</si>
  <si>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</si>
  <si>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</si>
  <si>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</si>
  <si>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</si>
  <si>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</si>
  <si>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</si>
  <si>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</si>
  <si>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</si>
  <si>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</si>
  <si>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</si>
  <si>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</si>
  <si>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</si>
  <si>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</si>
  <si>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</si>
  <si>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</si>
  <si>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</si>
  <si>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</si>
  <si>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</si>
  <si>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</si>
  <si>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</si>
  <si>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</si>
  <si>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</si>
  <si>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</si>
  <si>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</si>
  <si>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</si>
  <si>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</si>
  <si>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</si>
  <si>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</si>
  <si>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</si>
  <si>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</si>
  <si>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</si>
  <si>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</si>
  <si>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</si>
  <si>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</si>
  <si>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</si>
  <si>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</si>
  <si>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</si>
  <si>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</si>
  <si>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</si>
  <si>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</si>
  <si>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</si>
  <si>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</si>
  <si>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</si>
  <si>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</si>
  <si>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</si>
  <si>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</si>
  <si>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</si>
  <si>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</si>
  <si>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</si>
  <si>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</si>
  <si>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</si>
  <si>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</si>
  <si>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</si>
  <si>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</si>
  <si>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</si>
  <si>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</si>
  <si>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</si>
  <si>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</si>
  <si>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</si>
  <si>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</si>
  <si>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</si>
  <si>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</si>
  <si>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</si>
  <si>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</si>
  <si>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</si>
  <si>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</si>
  <si>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</si>
  <si>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</si>
  <si>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</si>
  <si>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</si>
  <si>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</si>
  <si>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</si>
  <si>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</si>
  <si>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</si>
  <si>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</si>
  <si>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</si>
  <si>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</si>
  <si>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</si>
  <si>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</si>
  <si>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</si>
  <si>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</si>
  <si>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</si>
  <si>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</si>
  <si>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</si>
  <si>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</si>
  <si>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</si>
  <si>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</si>
  <si>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</si>
  <si>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</si>
  <si>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</si>
  <si>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</si>
  <si>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</si>
  <si>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</si>
  <si>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</si>
  <si>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</si>
  <si>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</si>
  <si>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</si>
  <si>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</si>
  <si>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</si>
  <si>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</si>
  <si>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</si>
  <si>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</si>
  <si>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</si>
  <si>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</si>
  <si>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</si>
  <si>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</si>
  <si>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</si>
  <si>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</si>
  <si>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</si>
  <si>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</si>
  <si>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</si>
  <si>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</si>
  <si>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</si>
  <si>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</si>
  <si>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</si>
  <si>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</si>
  <si>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</si>
  <si>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</si>
  <si>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</si>
  <si>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</si>
  <si>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</si>
  <si>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</si>
  <si>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</si>
  <si>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</si>
  <si>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</si>
  <si>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</si>
  <si>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</si>
  <si>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</si>
  <si>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</si>
  <si>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</si>
  <si>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</si>
  <si>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</si>
  <si>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</si>
  <si>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</si>
  <si>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</si>
  <si>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</si>
  <si>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</si>
  <si>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</si>
  <si>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</si>
  <si>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</si>
  <si>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</si>
  <si>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</si>
  <si>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</si>
  <si>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</si>
  <si>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</si>
  <si>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</si>
  <si>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</si>
  <si>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</si>
  <si>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</si>
  <si>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</si>
  <si>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</si>
  <si>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</si>
  <si>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</si>
  <si>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</si>
  <si>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</si>
  <si>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</si>
  <si>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</si>
  <si>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</si>
  <si>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</si>
  <si>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</si>
  <si>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</si>
  <si>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</si>
  <si>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</si>
  <si>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</si>
  <si>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</si>
  <si>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</si>
  <si>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</si>
  <si>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</si>
  <si>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</si>
  <si>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</si>
  <si>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</si>
  <si>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</si>
  <si>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</si>
  <si>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</si>
  <si>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</si>
  <si>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</si>
  <si>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</si>
  <si>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</si>
  <si>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</si>
  <si>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</si>
  <si>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</si>
  <si>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</si>
  <si>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</si>
  <si>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</si>
  <si>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</si>
  <si>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</si>
  <si>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</si>
  <si>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</si>
  <si>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</si>
  <si>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</si>
  <si>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</si>
  <si>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</si>
  <si>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</si>
  <si>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</si>
  <si>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</si>
  <si>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</si>
  <si>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</si>
  <si>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</si>
  <si>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</si>
  <si>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</si>
  <si>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</si>
  <si>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</si>
  <si>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</si>
  <si>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</si>
  <si>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</si>
  <si>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</si>
  <si>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</si>
  <si>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</si>
  <si>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</si>
  <si>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</si>
  <si>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</si>
  <si>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</si>
  <si>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</si>
  <si>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</si>
  <si>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</si>
  <si>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</si>
  <si>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</si>
  <si>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</si>
  <si>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</si>
  <si>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</si>
  <si>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</si>
  <si>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</si>
  <si>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</si>
  <si>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</si>
  <si>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</si>
  <si>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</si>
  <si>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</si>
  <si>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</si>
  <si>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</si>
  <si>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</si>
  <si>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</si>
  <si>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</si>
  <si>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</si>
  <si>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</si>
  <si>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</si>
  <si>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</si>
  <si>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</si>
  <si>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</si>
  <si>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</si>
  <si>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</si>
  <si>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</si>
  <si>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</si>
  <si>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</si>
  <si>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</si>
  <si>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</si>
  <si>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</si>
  <si>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</si>
  <si>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</si>
  <si>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</si>
  <si>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</si>
  <si>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</si>
  <si>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</si>
  <si>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</si>
  <si>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</si>
  <si>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</si>
  <si>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</si>
  <si>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</si>
  <si>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</si>
  <si>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</si>
  <si>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</si>
  <si>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</si>
  <si>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</si>
  <si>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</si>
  <si>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</si>
  <si>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</si>
  <si>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</si>
  <si>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</si>
  <si>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</si>
  <si>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</si>
  <si>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</si>
  <si>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</si>
  <si>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</si>
  <si>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</si>
  <si>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</si>
  <si>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</si>
  <si>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</si>
  <si>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</si>
  <si>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</si>
  <si>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</si>
  <si>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</si>
  <si>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</si>
  <si>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</si>
  <si>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</si>
  <si>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</si>
  <si>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</si>
  <si>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</si>
  <si>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</si>
  <si>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</si>
  <si>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</si>
  <si>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</si>
  <si>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</si>
  <si>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</si>
  <si>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</si>
  <si>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</si>
  <si>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</si>
  <si>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</si>
  <si>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</si>
  <si>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</si>
  <si>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</si>
  <si>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</si>
  <si>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</si>
  <si>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</si>
  <si>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</si>
  <si>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</si>
  <si>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</si>
  <si>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</si>
  <si>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</si>
  <si>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</si>
  <si>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</si>
  <si>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</si>
  <si>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</si>
  <si>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</si>
  <si>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</si>
  <si>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</si>
  <si>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</si>
  <si>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</si>
  <si>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</si>
  <si>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</si>
  <si>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</si>
  <si>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</si>
  <si>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</si>
  <si>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</si>
  <si>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</si>
  <si>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</si>
  <si>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</si>
  <si>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</si>
  <si>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</si>
  <si>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</si>
  <si>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</si>
  <si>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</si>
  <si>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</si>
  <si>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</si>
  <si>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</si>
  <si>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</si>
  <si>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</si>
  <si>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</si>
  <si>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</si>
  <si>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</si>
  <si>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</si>
  <si>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</si>
  <si>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</si>
  <si>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</si>
  <si>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</si>
  <si>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</si>
  <si>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</si>
  <si>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</si>
  <si>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</si>
  <si>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</si>
  <si>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</si>
  <si>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</si>
  <si>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</si>
  <si>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</si>
  <si>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</si>
  <si>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</si>
  <si>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</si>
  <si>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</si>
  <si>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</si>
  <si>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</si>
  <si>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</si>
  <si>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</si>
  <si>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</si>
  <si>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</si>
  <si>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</si>
  <si>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</si>
  <si>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</si>
  <si>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</si>
  <si>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</si>
  <si>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</si>
  <si>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</si>
  <si>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</si>
  <si>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</si>
  <si>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</si>
  <si>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</si>
  <si>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</si>
  <si>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</si>
  <si>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</si>
  <si>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</si>
  <si>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</si>
  <si>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</si>
  <si>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</si>
  <si>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</si>
  <si>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</si>
  <si>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</si>
  <si>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</si>
  <si>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</si>
  <si>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</si>
  <si>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</si>
  <si>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</si>
  <si>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</si>
  <si>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</si>
  <si>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</si>
  <si>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</si>
  <si>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</si>
  <si>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</si>
  <si>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</si>
  <si>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</si>
  <si>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</si>
  <si>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</si>
  <si>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</si>
  <si>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</si>
  <si>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</si>
  <si>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</si>
  <si>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</si>
  <si>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</si>
  <si>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</si>
  <si>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</si>
  <si>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</si>
  <si>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</si>
  <si>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</si>
  <si>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</si>
  <si>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</si>
  <si>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</si>
  <si>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</si>
  <si>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</si>
  <si>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</si>
  <si>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</si>
  <si>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</si>
  <si>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</si>
  <si>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</si>
  <si>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</si>
  <si>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</si>
  <si>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</si>
  <si>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</si>
  <si>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</si>
  <si>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</si>
  <si>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</si>
  <si>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</si>
  <si>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</si>
  <si>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</si>
  <si>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</si>
  <si>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</si>
  <si>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</si>
  <si>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</si>
  <si>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</si>
  <si>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</si>
  <si>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</si>
  <si>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</si>
  <si>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</si>
  <si>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</si>
  <si>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</si>
  <si>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</si>
  <si>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</si>
  <si>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</si>
  <si>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</si>
  <si>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</si>
  <si>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</si>
  <si>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</si>
  <si>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</si>
  <si>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</si>
  <si>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</si>
  <si>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</si>
  <si>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</si>
  <si>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</si>
  <si>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</si>
  <si>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</si>
  <si>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</si>
  <si>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</si>
  <si>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</si>
  <si>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</si>
  <si>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</si>
  <si>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</si>
  <si>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</si>
  <si>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</si>
  <si>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</si>
  <si>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</si>
  <si>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</si>
  <si>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</si>
  <si>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</si>
  <si>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</si>
  <si>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</si>
  <si>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</si>
  <si>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</si>
  <si>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</si>
  <si>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</si>
  <si>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</si>
  <si>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</si>
  <si>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</si>
  <si>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</si>
  <si>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</si>
  <si>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</si>
  <si>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</si>
  <si>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</si>
  <si>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</si>
  <si>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</si>
  <si>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</si>
  <si>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</si>
  <si>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</si>
  <si>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</si>
  <si>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</si>
  <si>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</si>
  <si>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</si>
  <si>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</si>
  <si>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</si>
  <si>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</si>
  <si>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</si>
  <si>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</si>
  <si>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</si>
  <si>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</si>
  <si>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</si>
  <si>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</si>
  <si>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</si>
  <si>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</si>
  <si>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</si>
  <si>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</si>
  <si>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</si>
  <si>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</si>
  <si>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</si>
  <si>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</si>
  <si>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</si>
  <si>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</si>
  <si>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</si>
  <si>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</si>
  <si>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</si>
  <si>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</si>
  <si>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</si>
  <si>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</si>
  <si>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</si>
  <si>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</si>
  <si>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</si>
  <si>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</si>
  <si>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</si>
  <si>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</si>
  <si>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</si>
  <si>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</si>
  <si>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</si>
  <si>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</si>
  <si>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</si>
  <si>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</si>
  <si>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</si>
  <si>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</si>
  <si>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</si>
  <si>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</si>
  <si>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</si>
  <si>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</si>
  <si>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</si>
  <si>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</si>
  <si>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</si>
  <si>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</si>
  <si>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</si>
  <si>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</si>
  <si>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</si>
  <si>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</si>
  <si>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</si>
  <si>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</si>
  <si>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</si>
  <si>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</si>
  <si>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</si>
  <si>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</si>
  <si>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</si>
  <si>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</si>
  <si>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</si>
  <si>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</si>
  <si>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</si>
  <si>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</si>
  <si>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</si>
  <si>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</si>
  <si>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</si>
  <si>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</si>
  <si>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</si>
  <si>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</si>
  <si>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</si>
  <si>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</si>
  <si>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</si>
  <si>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</si>
  <si>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</si>
  <si>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</si>
  <si>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</si>
  <si>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</si>
  <si>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</si>
  <si>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</si>
  <si>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</si>
  <si>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</si>
  <si>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</si>
  <si>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</si>
  <si>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</si>
  <si>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</si>
  <si>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</si>
  <si>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</si>
  <si>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</si>
  <si>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</si>
  <si>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</si>
  <si>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</si>
  <si>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</si>
  <si>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</si>
  <si>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</si>
  <si>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</si>
  <si>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</si>
  <si>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</si>
  <si>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</si>
  <si>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</si>
  <si>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</si>
  <si>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</si>
  <si>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</si>
  <si>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</si>
  <si>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</si>
  <si>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</si>
  <si>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</si>
  <si>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</si>
  <si>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</si>
  <si>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</si>
  <si>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</si>
  <si>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</si>
  <si>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</si>
  <si>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</si>
  <si>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</si>
  <si>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</si>
  <si>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</si>
  <si>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</si>
  <si>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</si>
  <si>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</si>
  <si>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</si>
  <si>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</si>
  <si>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</si>
  <si>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</si>
  <si>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</si>
  <si>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</si>
  <si>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</si>
  <si>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</si>
  <si>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</si>
  <si>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</si>
  <si>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</si>
  <si>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</si>
  <si>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</si>
  <si>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</si>
  <si>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</si>
  <si>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</si>
  <si>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</si>
  <si>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</si>
  <si>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</si>
  <si>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</si>
  <si>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</si>
  <si>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</si>
  <si>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</si>
  <si>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</si>
  <si>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</si>
  <si>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</si>
  <si>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</si>
  <si>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</si>
  <si>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</si>
  <si>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</si>
  <si>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</si>
  <si>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</si>
  <si>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</si>
  <si>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</si>
  <si>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</si>
  <si>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</si>
  <si>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</si>
  <si>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</si>
  <si>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</si>
  <si>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</si>
  <si>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</si>
  <si>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</si>
  <si>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</si>
  <si>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</si>
  <si>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</si>
  <si>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</si>
  <si>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</si>
  <si>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</si>
  <si>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</si>
  <si>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</si>
  <si>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</si>
  <si>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</si>
  <si>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</si>
  <si>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</si>
  <si>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</si>
  <si>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</si>
  <si>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</si>
  <si>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</si>
  <si>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</si>
  <si>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</si>
  <si>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</si>
  <si>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</si>
  <si>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</si>
  <si>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</si>
  <si>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</si>
  <si>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</si>
  <si>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</si>
  <si>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</si>
  <si>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</si>
  <si>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</si>
  <si>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</si>
  <si>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</si>
  <si>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</si>
  <si>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</si>
  <si>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</si>
  <si>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</si>
  <si>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</si>
  <si>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</si>
  <si>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</si>
  <si>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</si>
  <si>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</si>
  <si>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</si>
  <si>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</si>
  <si>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</si>
  <si>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</si>
  <si>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</si>
  <si>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</si>
  <si>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</si>
  <si>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</si>
  <si>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</si>
  <si>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</si>
  <si>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</si>
  <si>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</si>
  <si>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</si>
  <si>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</si>
  <si>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</si>
  <si>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</si>
  <si>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</si>
  <si>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</si>
  <si>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</si>
  <si>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</si>
  <si>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</si>
  <si>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</si>
  <si>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</si>
  <si>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</si>
  <si>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</si>
  <si>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</si>
  <si>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</si>
  <si>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</si>
  <si>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</si>
  <si>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</si>
  <si>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</si>
  <si>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</si>
  <si>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</si>
  <si>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</si>
  <si>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</si>
  <si>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</si>
  <si>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</si>
  <si>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</si>
  <si>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</si>
  <si>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</si>
  <si>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</si>
  <si>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</si>
  <si>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</si>
  <si>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</si>
  <si>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</si>
  <si>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</si>
  <si>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</si>
  <si>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</si>
  <si>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</si>
  <si>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</si>
  <si>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</si>
  <si>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</si>
  <si>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</si>
  <si>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</si>
  <si>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</si>
  <si>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</si>
  <si>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</si>
  <si>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</si>
  <si>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</si>
  <si>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</si>
  <si>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</si>
  <si>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</si>
  <si>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</si>
  <si>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</si>
  <si>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</si>
  <si>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</si>
  <si>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</si>
  <si>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</si>
  <si>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</si>
  <si>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</si>
  <si>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</si>
  <si>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</si>
  <si>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</si>
  <si>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</si>
  <si>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</si>
  <si>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</si>
  <si>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</si>
  <si>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</si>
  <si>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</si>
  <si>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</si>
  <si>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</si>
  <si>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</si>
  <si>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</si>
  <si>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</si>
  <si>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</si>
  <si>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</si>
  <si>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</si>
  <si>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</si>
  <si>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</si>
  <si>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</si>
  <si>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</si>
  <si>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</si>
  <si>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</si>
  <si>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</si>
  <si>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</si>
  <si>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</si>
  <si>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</si>
  <si>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</si>
  <si>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</si>
  <si>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</si>
  <si>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</si>
  <si>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</si>
  <si>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</si>
  <si>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</si>
  <si>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</si>
  <si>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</si>
  <si>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</si>
  <si>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</si>
  <si>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</si>
  <si>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</si>
  <si>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</si>
  <si>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</si>
  <si>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</si>
  <si>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</si>
  <si>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</si>
  <si>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</si>
  <si>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</si>
  <si>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</si>
  <si>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</si>
  <si>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</si>
  <si>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</si>
  <si>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</si>
  <si>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</si>
  <si>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</si>
  <si>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</si>
  <si>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</si>
  <si>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</si>
  <si>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</si>
  <si>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</si>
  <si>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</si>
  <si>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</si>
  <si>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</si>
  <si>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</si>
  <si>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</si>
  <si>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</si>
  <si>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</si>
  <si>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</si>
  <si>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</si>
  <si>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</si>
  <si>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</si>
  <si>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</si>
  <si>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</si>
  <si>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</si>
  <si>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</si>
  <si>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</si>
  <si>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</si>
  <si>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</si>
  <si>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</si>
  <si>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</si>
  <si>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</si>
  <si>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</si>
  <si>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</si>
  <si>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</si>
  <si>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</si>
  <si>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</si>
  <si>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</si>
  <si>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</si>
  <si>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</si>
  <si>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</si>
  <si>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</si>
  <si>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</si>
  <si>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</si>
  <si>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</si>
  <si>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</si>
  <si>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</si>
  <si>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</si>
  <si>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</si>
  <si>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</si>
  <si>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</si>
  <si>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</si>
  <si>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</si>
  <si>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</si>
  <si>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</si>
  <si>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</si>
  <si>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</si>
  <si>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</si>
  <si>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</si>
  <si>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</si>
  <si>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</si>
  <si>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</si>
  <si>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</si>
  <si>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</si>
  <si>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</si>
  <si>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</si>
  <si>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</si>
  <si>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</si>
  <si>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</si>
  <si>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</si>
  <si>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</si>
  <si>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</si>
  <si>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</si>
  <si>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</si>
  <si>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</si>
  <si>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</si>
  <si>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</si>
  <si>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</si>
  <si>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</si>
  <si>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</si>
  <si>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</si>
  <si>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</si>
  <si>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</si>
  <si>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</si>
  <si>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</si>
  <si>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</si>
  <si>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</si>
  <si>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</si>
  <si>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</si>
  <si>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</si>
  <si>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</si>
  <si>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</si>
  <si>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</si>
  <si>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</si>
  <si>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</si>
  <si>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</si>
  <si>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</si>
  <si>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</si>
  <si>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</si>
  <si>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</si>
  <si>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</si>
  <si>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</si>
  <si>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</si>
  <si>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</si>
  <si>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</si>
  <si>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</si>
  <si>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</si>
  <si>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</si>
  <si>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</si>
  <si>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</si>
  <si>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</si>
  <si>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</si>
  <si>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</si>
  <si>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</si>
  <si>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</si>
  <si>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</si>
  <si>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</si>
  <si>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</si>
  <si>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</si>
  <si>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</si>
  <si>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</si>
  <si>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</si>
  <si>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</si>
  <si>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</si>
  <si>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</si>
  <si>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</si>
  <si>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</si>
  <si>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</si>
  <si>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</si>
  <si>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</si>
  <si>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</si>
  <si>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</si>
  <si>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</si>
  <si>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</si>
  <si>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</si>
  <si>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</si>
  <si>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</si>
  <si>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</si>
  <si>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</si>
  <si>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</si>
  <si>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</si>
  <si>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</si>
  <si>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</si>
  <si>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</si>
  <si>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</si>
  <si>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</si>
  <si>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</si>
  <si>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</si>
  <si>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</si>
  <si>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</si>
  <si>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</si>
  <si>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</si>
  <si>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</si>
  <si>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</si>
  <si>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</si>
  <si>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</si>
  <si>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</si>
  <si>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</si>
  <si>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</si>
  <si>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</si>
  <si>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</si>
  <si>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</si>
  <si>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</si>
  <si>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</si>
  <si>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</si>
  <si>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</si>
  <si>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</si>
  <si>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</si>
  <si>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</si>
  <si>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</si>
  <si>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</si>
  <si>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</si>
  <si>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</si>
  <si>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</si>
  <si>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</si>
  <si>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</si>
  <si>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</si>
  <si>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</si>
  <si>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</si>
  <si>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</si>
  <si>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</si>
  <si>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</si>
  <si>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</si>
  <si>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</si>
  <si>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</si>
  <si>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</si>
  <si>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</si>
  <si>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</si>
  <si>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</si>
  <si>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</si>
  <si>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</si>
  <si>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</si>
  <si>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</si>
  <si>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</si>
  <si>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</si>
  <si>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</si>
  <si>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</si>
  <si>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</si>
  <si>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</si>
  <si>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</si>
  <si>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</si>
  <si>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</si>
  <si>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</si>
  <si>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</si>
  <si>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</si>
  <si>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</si>
  <si>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</si>
  <si>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</si>
  <si>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</si>
  <si>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</si>
  <si>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</si>
  <si>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</si>
  <si>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</si>
  <si>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</si>
  <si>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</si>
  <si>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</si>
  <si>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</si>
  <si>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</si>
  <si>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</si>
  <si>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</si>
  <si>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</si>
  <si>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</si>
  <si>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</si>
  <si>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</si>
  <si>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</si>
  <si>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</si>
  <si>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</si>
  <si>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</si>
  <si>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</si>
  <si>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</si>
  <si>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</si>
  <si>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</si>
  <si>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</si>
  <si>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</si>
  <si>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</si>
  <si>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</si>
  <si>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</si>
  <si>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</si>
  <si>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</si>
  <si>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</si>
  <si>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</si>
  <si>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</si>
  <si>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</si>
  <si>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</si>
  <si>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</si>
  <si>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</si>
  <si>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</si>
  <si>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</si>
  <si>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</si>
  <si>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</si>
  <si>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</si>
  <si>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</si>
  <si>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</si>
  <si>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</si>
  <si>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</si>
  <si>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</si>
  <si>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</si>
  <si>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</si>
  <si>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</si>
  <si>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</si>
  <si>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</si>
  <si>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</si>
  <si>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</si>
  <si>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</si>
  <si>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</si>
  <si>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</si>
  <si>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</si>
  <si>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</si>
  <si>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</si>
  <si>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</si>
  <si>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</si>
  <si>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</si>
  <si>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</si>
  <si>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</si>
  <si>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</si>
  <si>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</si>
  <si>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</si>
  <si>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</si>
  <si>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</si>
  <si>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</si>
  <si>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</si>
  <si>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</si>
  <si>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</si>
  <si>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</si>
  <si>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</si>
  <si>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</si>
  <si>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</si>
  <si>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</si>
  <si>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</si>
  <si>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</si>
  <si>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</si>
  <si>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</si>
  <si>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</si>
  <si>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</si>
  <si>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</si>
  <si>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</si>
  <si>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</si>
  <si>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</si>
  <si>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</si>
  <si>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</si>
  <si>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</si>
  <si>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</si>
  <si>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</si>
  <si>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</si>
  <si>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</si>
  <si>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</si>
  <si>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</si>
  <si>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</si>
  <si>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</si>
  <si>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</si>
  <si>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</si>
  <si>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</si>
  <si>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</si>
  <si>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</si>
  <si>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</si>
  <si>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</si>
  <si>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</si>
  <si>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</si>
  <si>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</si>
  <si>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</si>
  <si>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</si>
  <si>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</si>
  <si>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</si>
  <si>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</si>
  <si>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</si>
  <si>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</si>
  <si>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</si>
  <si>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</si>
  <si>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</si>
  <si>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</si>
  <si>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</si>
  <si>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</si>
  <si>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</si>
  <si>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</si>
  <si>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</si>
  <si>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</si>
  <si>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</si>
  <si>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</si>
  <si>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</si>
  <si>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</si>
  <si>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</si>
  <si>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</si>
  <si>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</si>
  <si>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</si>
  <si>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</si>
  <si>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</si>
  <si>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</si>
  <si>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</si>
  <si>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</si>
  <si>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</si>
  <si>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</si>
  <si>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</si>
  <si>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</si>
  <si>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</si>
  <si>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</si>
  <si>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</si>
  <si>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</si>
  <si>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</si>
  <si>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</si>
  <si>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</si>
  <si>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</si>
  <si>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</si>
  <si>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</si>
  <si>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</si>
  <si>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</si>
  <si>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</si>
  <si>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</si>
  <si>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</si>
  <si>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</si>
  <si>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</si>
  <si>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</si>
  <si>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</si>
  <si>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</si>
  <si>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</si>
  <si>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</si>
  <si>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</si>
  <si>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</si>
  <si>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</si>
  <si>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</si>
  <si>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</si>
  <si>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</si>
  <si>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</si>
  <si>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</si>
  <si>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</si>
  <si>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</si>
  <si>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</si>
  <si>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</si>
  <si>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</si>
  <si>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</si>
  <si>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</si>
  <si>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</si>
  <si>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</si>
  <si>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</si>
  <si>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</si>
  <si>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</si>
  <si>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</si>
  <si>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</si>
  <si>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</si>
  <si>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</si>
  <si>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</si>
  <si>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</si>
  <si>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</si>
  <si>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</si>
  <si>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</si>
  <si>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</si>
  <si>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</si>
  <si>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</si>
  <si>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</si>
  <si>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</si>
  <si>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</si>
  <si>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</si>
  <si>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</si>
  <si>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</si>
  <si>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</si>
  <si>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</si>
  <si>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</si>
  <si>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</si>
  <si>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</si>
  <si>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</si>
  <si>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</si>
  <si>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</si>
  <si>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</si>
  <si>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</si>
  <si>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</si>
  <si>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</si>
  <si>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</si>
  <si>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</si>
  <si>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</si>
  <si>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</si>
  <si>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</si>
  <si>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</si>
  <si>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</si>
  <si>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</si>
  <si>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</si>
  <si>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</si>
  <si>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</si>
  <si>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</si>
  <si>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</si>
  <si>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</si>
  <si>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</si>
  <si>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</si>
  <si>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</si>
  <si>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</si>
  <si>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</si>
  <si>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</si>
  <si>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</si>
  <si>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</si>
  <si>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</si>
  <si>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</si>
  <si>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</si>
  <si>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</si>
  <si>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</si>
  <si>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</si>
  <si>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</si>
  <si>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</si>
  <si>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</si>
  <si>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</si>
  <si>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</si>
  <si>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</si>
  <si>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</si>
  <si>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</si>
  <si>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</si>
  <si>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</si>
  <si>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</si>
  <si>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</si>
  <si>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</si>
  <si>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</si>
  <si>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</si>
  <si>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</si>
  <si>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</si>
  <si>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</si>
  <si>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</si>
  <si>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</si>
  <si>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</si>
  <si>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</si>
  <si>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</si>
  <si>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</si>
  <si>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</si>
  <si>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</si>
  <si>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</si>
  <si>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</si>
  <si>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</si>
  <si>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</si>
  <si>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</si>
  <si>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</si>
  <si>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</si>
  <si>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</si>
  <si>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</si>
  <si>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</si>
  <si>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</si>
  <si>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</si>
  <si>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</si>
  <si>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</si>
  <si>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</si>
  <si>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</si>
  <si>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</si>
  <si>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</si>
  <si>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</si>
  <si>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</si>
  <si>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</si>
  <si>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</si>
  <si>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</si>
  <si>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</si>
  <si>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</si>
  <si>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</si>
  <si>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</si>
  <si>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</si>
  <si>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</si>
  <si>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</si>
  <si>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</si>
  <si>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</si>
  <si>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</si>
  <si>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</si>
  <si>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</si>
  <si>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</si>
  <si>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</si>
  <si>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</si>
  <si>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</si>
  <si>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</si>
  <si>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</si>
  <si>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</si>
  <si>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</si>
  <si>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</si>
  <si>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</si>
  <si>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</si>
  <si>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</si>
  <si>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</si>
  <si>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</si>
  <si>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</si>
  <si>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</si>
  <si>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</si>
  <si>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</si>
  <si>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</si>
  <si>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</si>
  <si>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</si>
  <si>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</si>
  <si>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</si>
  <si>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</si>
  <si>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</si>
  <si>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</si>
  <si>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</si>
  <si>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</si>
  <si>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</si>
  <si>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</si>
  <si>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</si>
  <si>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</si>
  <si>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</si>
  <si>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</si>
  <si>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</si>
  <si>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</si>
  <si>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</si>
  <si>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</si>
  <si>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</si>
  <si>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</si>
  <si>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</si>
  <si>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</si>
  <si>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</si>
  <si>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</si>
  <si>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</si>
  <si>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</si>
  <si>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</si>
  <si>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</si>
  <si>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</si>
  <si>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</si>
  <si>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</si>
  <si>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</si>
  <si>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</si>
  <si>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</si>
  <si>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</si>
  <si>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</si>
  <si>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</si>
  <si>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</si>
  <si>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</si>
  <si>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</si>
  <si>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</si>
  <si>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</si>
  <si>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</si>
  <si>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</si>
  <si>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</si>
  <si>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</si>
  <si>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</si>
  <si>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</si>
  <si>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</si>
  <si>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</si>
  <si>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</si>
  <si>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</si>
  <si>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</si>
  <si>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</si>
  <si>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</si>
  <si>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</si>
  <si>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</si>
  <si>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</si>
  <si>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</si>
  <si>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</si>
  <si>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</si>
  <si>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</si>
  <si>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</si>
  <si>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</si>
  <si>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</si>
  <si>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</si>
  <si>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</si>
  <si>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</si>
  <si>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</si>
  <si>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</si>
  <si>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</si>
  <si>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</si>
  <si>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</si>
  <si>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</si>
  <si>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</si>
  <si>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</si>
  <si>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</si>
  <si>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</si>
  <si>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</si>
  <si>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</si>
  <si>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</si>
  <si>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</si>
  <si>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</si>
  <si>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</si>
  <si>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</si>
  <si>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</si>
  <si>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</si>
  <si>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</si>
  <si>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</si>
  <si>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</si>
  <si>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</si>
  <si>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</si>
  <si>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</si>
  <si>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</si>
  <si>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</si>
  <si>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</si>
  <si>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</si>
  <si>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</si>
  <si>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</si>
  <si>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</si>
  <si>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</si>
  <si>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</si>
  <si>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</si>
  <si>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</si>
  <si>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</si>
  <si>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</si>
  <si>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</si>
  <si>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</si>
  <si>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</si>
  <si>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</si>
  <si>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</si>
  <si>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</si>
  <si>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</si>
  <si>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</si>
  <si>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</si>
  <si>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</si>
  <si>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</si>
  <si>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</si>
  <si>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</si>
  <si>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</si>
  <si>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</si>
  <si>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</si>
  <si>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</si>
  <si>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</si>
  <si>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</si>
  <si>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</si>
  <si>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</si>
  <si>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</si>
  <si>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</si>
  <si>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</si>
  <si>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</si>
  <si>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</si>
  <si>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</si>
  <si>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</si>
  <si>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</si>
  <si>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</si>
  <si>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</si>
  <si>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</si>
  <si>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</si>
  <si>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</si>
  <si>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</si>
  <si>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</si>
  <si>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</si>
  <si>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</si>
  <si>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</si>
  <si>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</si>
  <si>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</si>
  <si>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</si>
  <si>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</si>
  <si>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</si>
  <si>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</si>
  <si>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</si>
  <si>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</si>
  <si>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</si>
  <si>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</si>
  <si>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</si>
  <si>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</si>
  <si>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</si>
  <si>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</si>
  <si>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</si>
  <si>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</si>
  <si>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</si>
  <si>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</si>
  <si>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</si>
  <si>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</si>
  <si>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</si>
  <si>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</si>
  <si>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</si>
  <si>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</si>
  <si>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</si>
  <si>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</si>
  <si>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</si>
  <si>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</si>
  <si>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</si>
  <si>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</si>
  <si>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</si>
  <si>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</si>
  <si>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</si>
  <si>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</si>
  <si>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</si>
  <si>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</si>
  <si>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</si>
  <si>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</si>
  <si>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</si>
  <si>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</si>
  <si>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</si>
  <si>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</si>
  <si>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</si>
  <si>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</si>
  <si>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</si>
  <si>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</si>
  <si>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</si>
  <si>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</si>
  <si>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</si>
  <si>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</si>
  <si>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</si>
  <si>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</si>
  <si>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</si>
  <si>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</si>
  <si>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</si>
  <si>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</si>
  <si>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</si>
  <si>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</si>
  <si>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</si>
  <si>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</si>
  <si>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</si>
  <si>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</si>
  <si>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</si>
  <si>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</si>
  <si>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</si>
  <si>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</si>
  <si>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</si>
  <si>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</si>
  <si>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</si>
  <si>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</si>
  <si>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</si>
  <si>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</si>
  <si>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</si>
  <si>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</si>
  <si>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</si>
  <si>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</si>
  <si>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</si>
  <si>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</si>
  <si>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</si>
  <si>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</si>
  <si>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</si>
  <si>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</si>
  <si>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</si>
  <si>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</si>
  <si>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</si>
  <si>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</si>
  <si>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</si>
  <si>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</si>
  <si>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</si>
  <si>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</si>
  <si>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</si>
  <si>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</si>
  <si>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</si>
  <si>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</si>
  <si>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</si>
  <si>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</si>
  <si>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</si>
  <si>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</si>
  <si>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</si>
  <si>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</si>
  <si>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</si>
  <si>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</si>
  <si>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</si>
  <si>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</si>
  <si>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</si>
  <si>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</si>
  <si>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</si>
  <si>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</si>
  <si>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</si>
  <si>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</si>
  <si>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</si>
  <si>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</si>
  <si>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</si>
  <si>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</si>
  <si>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</si>
  <si>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</si>
  <si>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</si>
  <si>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</si>
  <si>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</si>
  <si>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</si>
  <si>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</si>
  <si>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</si>
  <si>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</si>
  <si>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</si>
  <si>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</si>
  <si>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</si>
  <si>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</si>
  <si>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</si>
  <si>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</si>
  <si>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</si>
  <si>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</si>
  <si>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</si>
  <si>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</si>
  <si>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</si>
  <si>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</si>
  <si>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</si>
  <si>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</si>
  <si>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</si>
  <si>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</si>
  <si>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</si>
  <si>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</si>
  <si>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</si>
  <si>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</si>
  <si>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</si>
  <si>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</si>
  <si>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</si>
  <si>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</si>
  <si>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</si>
  <si>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</si>
  <si>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</si>
  <si>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</si>
  <si>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</si>
  <si>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</si>
  <si>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</si>
  <si>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</si>
  <si>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</si>
  <si>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</si>
  <si>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</si>
  <si>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</si>
  <si>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</si>
  <si>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</si>
  <si>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</si>
  <si>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</si>
  <si>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</si>
  <si>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</si>
  <si>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</si>
  <si>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</si>
  <si>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</si>
  <si>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</si>
  <si>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</si>
  <si>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</si>
  <si>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</si>
  <si>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</si>
  <si>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</si>
  <si>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</si>
  <si>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</si>
  <si>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</si>
  <si>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</si>
  <si>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</si>
  <si>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</si>
  <si>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</si>
  <si>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</si>
  <si>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</si>
  <si>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</si>
  <si>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</si>
  <si>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</si>
  <si>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</si>
  <si>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</si>
  <si>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</si>
  <si>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</si>
  <si>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</si>
  <si>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</si>
  <si>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</si>
  <si>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</si>
  <si>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</si>
  <si>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</si>
  <si>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</si>
  <si>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</si>
  <si>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</si>
  <si>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</si>
  <si>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</si>
  <si>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</si>
  <si>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</si>
  <si>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</si>
  <si>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</si>
  <si>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</si>
  <si>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</si>
  <si>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</si>
  <si>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</si>
  <si>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</si>
  <si>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</si>
  <si>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</si>
  <si>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</si>
  <si>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</si>
  <si>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</si>
  <si>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</si>
  <si>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</si>
  <si>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</si>
  <si>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</si>
  <si>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</si>
  <si>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</si>
  <si>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</si>
  <si>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</si>
  <si>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</si>
  <si>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</si>
  <si>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</si>
  <si>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</si>
  <si>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</si>
  <si>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</si>
  <si>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</si>
  <si>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</si>
  <si>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</si>
  <si>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</si>
  <si>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</si>
  <si>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</si>
  <si>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</si>
  <si>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</si>
  <si>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</si>
  <si>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</si>
  <si>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</si>
  <si>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</si>
  <si>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</si>
  <si>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</si>
  <si>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</si>
  <si>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</si>
  <si>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</si>
  <si>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</si>
  <si>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</si>
  <si>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</si>
  <si>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</si>
  <si>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</si>
  <si>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</si>
  <si>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</si>
  <si>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</si>
  <si>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</si>
  <si>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</si>
  <si>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</si>
  <si>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</si>
  <si>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</si>
  <si>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</si>
  <si>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</si>
  <si>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</si>
  <si>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</si>
  <si>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</si>
  <si>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</si>
  <si>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</si>
  <si>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</si>
  <si>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</si>
  <si>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</si>
  <si>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</si>
  <si>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</si>
  <si>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</si>
  <si>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</si>
  <si>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</si>
  <si>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</si>
  <si>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</si>
  <si>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</si>
  <si>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</si>
  <si>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</si>
  <si>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</si>
  <si>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</si>
  <si>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</si>
  <si>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</si>
  <si>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</si>
  <si>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</si>
  <si>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</si>
  <si>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</si>
  <si>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</si>
  <si>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</si>
  <si>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</si>
  <si>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</si>
  <si>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</si>
  <si>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</si>
  <si>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</si>
  <si>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</si>
  <si>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</si>
  <si>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</si>
  <si>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</si>
  <si>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</si>
  <si>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</si>
  <si>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</si>
  <si>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</si>
  <si>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</si>
  <si>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</si>
  <si>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</si>
  <si>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</si>
  <si>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</si>
  <si>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</si>
  <si>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</si>
  <si>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</si>
  <si>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</si>
  <si>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</si>
  <si>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</si>
  <si>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</si>
  <si>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</si>
  <si>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</si>
  <si>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</si>
  <si>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</si>
  <si>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</si>
  <si>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</si>
  <si>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</si>
  <si>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</si>
  <si>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</si>
  <si>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</si>
  <si>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</si>
  <si>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</si>
  <si>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</si>
  <si>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</si>
  <si>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</si>
  <si>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</si>
  <si>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</si>
  <si>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</si>
  <si>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</si>
  <si>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</si>
  <si>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</si>
  <si>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</si>
  <si>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</si>
  <si>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</si>
  <si>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</si>
  <si>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</si>
  <si>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</si>
  <si>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</si>
  <si>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</si>
  <si>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</si>
  <si>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</si>
  <si>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</si>
  <si>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</si>
  <si>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</si>
  <si>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</si>
  <si>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</si>
  <si>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</si>
  <si>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</si>
  <si>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</si>
  <si>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</si>
  <si>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</si>
  <si>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</si>
  <si>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</si>
  <si>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</si>
  <si>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</si>
  <si>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</si>
  <si>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</si>
  <si>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</si>
  <si>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</si>
  <si>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</si>
  <si>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</si>
  <si>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</si>
  <si>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</si>
  <si>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</si>
  <si>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</si>
  <si>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</si>
  <si>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</si>
  <si>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</si>
  <si>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</si>
  <si>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</si>
  <si>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</si>
  <si>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</si>
  <si>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</si>
  <si>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</si>
  <si>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</si>
  <si>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</si>
  <si>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</si>
  <si>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</si>
  <si>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</si>
  <si>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</si>
  <si>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</si>
  <si>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</si>
  <si>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</si>
  <si>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</si>
  <si>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</si>
  <si>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</si>
  <si>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</si>
  <si>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</si>
  <si>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</si>
  <si>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</si>
  <si>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</si>
  <si>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</si>
  <si>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</si>
  <si>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</si>
  <si>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</si>
  <si>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</si>
  <si>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</si>
  <si>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</si>
  <si>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</si>
  <si>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</si>
  <si>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</si>
  <si>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</si>
  <si>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</si>
  <si>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</si>
  <si>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</si>
  <si>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</si>
  <si>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</si>
  <si>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</si>
  <si>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</si>
  <si>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</si>
  <si>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</si>
  <si>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</si>
  <si>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</si>
  <si>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</si>
  <si>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</si>
  <si>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</si>
  <si>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</si>
  <si>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</si>
  <si>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</si>
  <si>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</si>
  <si>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</si>
  <si>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</si>
  <si>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</si>
  <si>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</si>
  <si>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</si>
  <si>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</si>
  <si>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</si>
  <si>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</si>
  <si>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</si>
  <si>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</si>
  <si>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</si>
  <si>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</si>
  <si>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</si>
  <si>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</si>
  <si>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</si>
  <si>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</si>
  <si>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</si>
  <si>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</si>
  <si>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</si>
  <si>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</si>
  <si>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</si>
  <si>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</si>
  <si>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</si>
  <si>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</si>
  <si>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</si>
  <si>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</si>
  <si>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</si>
  <si>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</si>
  <si>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</si>
  <si>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</si>
  <si>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</si>
  <si>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</si>
  <si>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</si>
  <si>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</si>
  <si>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</si>
  <si>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</si>
  <si>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</si>
  <si>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</si>
  <si>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</si>
  <si>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</si>
  <si>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</si>
  <si>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</si>
  <si>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</si>
  <si>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</si>
  <si>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</si>
  <si>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</si>
  <si>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</si>
  <si>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</si>
  <si>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</si>
  <si>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</si>
  <si>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</si>
  <si>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</si>
  <si>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</si>
  <si>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</si>
  <si>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</si>
  <si>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</si>
  <si>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</si>
  <si>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</si>
  <si>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</si>
  <si>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</si>
  <si>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</si>
  <si>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</si>
  <si>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</si>
  <si>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</si>
  <si>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</si>
  <si>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</si>
  <si>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</si>
  <si>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</si>
  <si>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</si>
  <si>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</si>
  <si>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</si>
  <si>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</si>
  <si>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</si>
  <si>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</si>
  <si>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</si>
  <si>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</si>
  <si>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</si>
  <si>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</si>
  <si>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</si>
  <si>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</si>
  <si>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</si>
  <si>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</si>
  <si>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</si>
  <si>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</si>
  <si>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</si>
  <si>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</si>
  <si>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</si>
  <si>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</si>
  <si>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</si>
  <si>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</si>
  <si>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</si>
  <si>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</si>
  <si>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</si>
  <si>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</si>
  <si>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</si>
  <si>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</si>
  <si>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</si>
  <si>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</si>
  <si>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</si>
  <si>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</si>
  <si>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</si>
  <si>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</si>
  <si>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</si>
  <si>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</si>
  <si>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</si>
  <si>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</si>
  <si>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</si>
  <si>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</si>
  <si>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</si>
  <si>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</si>
  <si>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</si>
  <si>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</si>
  <si>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</si>
  <si>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</si>
  <si>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</si>
  <si>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</si>
  <si>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</si>
  <si>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</si>
  <si>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</si>
  <si>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</si>
  <si>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</si>
  <si>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</si>
  <si>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</si>
  <si>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</si>
  <si>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</si>
  <si>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</si>
  <si>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</si>
  <si>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</si>
  <si>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</si>
  <si>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</si>
  <si>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</si>
  <si>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</si>
  <si>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</si>
  <si>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</si>
  <si>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</si>
  <si>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</si>
  <si>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</si>
  <si>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</si>
  <si>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</si>
  <si>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</si>
  <si>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</si>
  <si>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</si>
  <si>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</si>
  <si>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</si>
  <si>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</si>
  <si>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</si>
  <si>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</si>
  <si>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</si>
  <si>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</si>
  <si>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</si>
  <si>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</si>
  <si>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</si>
  <si>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</si>
  <si>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</si>
  <si>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</si>
  <si>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</si>
  <si>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</si>
  <si>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</si>
  <si>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</si>
  <si>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</si>
  <si>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</si>
  <si>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</si>
  <si>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</si>
  <si>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</si>
  <si>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</si>
  <si>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</si>
  <si>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</si>
  <si>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</si>
  <si>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</si>
  <si>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</si>
  <si>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</si>
  <si>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</si>
  <si>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</si>
  <si>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</si>
  <si>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</si>
  <si>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</si>
  <si>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</si>
  <si>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</si>
  <si>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</si>
  <si>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</si>
  <si>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</si>
  <si>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</si>
  <si>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</si>
  <si>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</si>
  <si>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</si>
  <si>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</si>
  <si>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</si>
  <si>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</si>
  <si>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</si>
  <si>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</si>
  <si>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</si>
  <si>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</si>
  <si>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</si>
  <si>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</si>
  <si>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</si>
  <si>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</si>
  <si>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</si>
  <si>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</si>
  <si>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</si>
  <si>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</si>
  <si>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</si>
  <si>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</si>
  <si>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</si>
  <si>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</si>
  <si>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</si>
  <si>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</si>
  <si>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</si>
  <si>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</si>
  <si>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</si>
  <si>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</si>
  <si>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</si>
  <si>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</si>
  <si>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</si>
  <si>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</si>
  <si>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</si>
  <si>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</si>
  <si>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</si>
  <si>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</si>
  <si>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</si>
  <si>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</si>
  <si>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</si>
  <si>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</si>
  <si>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</si>
  <si>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</si>
  <si>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</si>
  <si>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</si>
  <si>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</si>
  <si>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</si>
  <si>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</si>
  <si>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</si>
  <si>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</si>
  <si>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</si>
  <si>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</si>
  <si>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</si>
  <si>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</si>
  <si>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</si>
  <si>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</si>
  <si>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</si>
  <si>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</si>
  <si>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</si>
  <si>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</si>
  <si>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</si>
  <si>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</si>
  <si>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</si>
  <si>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</si>
  <si>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</si>
  <si>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</si>
  <si>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</si>
  <si>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</si>
  <si>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</si>
  <si>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</si>
  <si>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</si>
  <si>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</si>
  <si>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</si>
  <si>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</si>
  <si>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</si>
  <si>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</si>
  <si>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</si>
  <si>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</si>
  <si>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</si>
  <si>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</si>
  <si>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</si>
  <si>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</si>
  <si>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</si>
  <si>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</si>
  <si>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</si>
  <si>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</si>
  <si>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</si>
  <si>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</si>
  <si>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</si>
  <si>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</si>
  <si>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</si>
  <si>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</si>
  <si>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</si>
  <si>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</si>
  <si>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</si>
  <si>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</si>
  <si>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</si>
  <si>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</si>
  <si>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</si>
  <si>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</si>
  <si>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</si>
  <si>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</si>
  <si>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</si>
  <si>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</si>
  <si>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</si>
  <si>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</si>
  <si>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</si>
  <si>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</si>
  <si>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</si>
  <si>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</si>
  <si>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</si>
  <si>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</si>
  <si>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</si>
  <si>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</si>
  <si>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</si>
  <si>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</si>
  <si>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</si>
  <si>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</si>
  <si>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</si>
  <si>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</si>
  <si>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</si>
  <si>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</si>
  <si>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</si>
  <si>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</si>
  <si>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</si>
  <si>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</si>
  <si>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</si>
  <si>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</si>
  <si>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</si>
  <si>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</si>
  <si>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</si>
  <si>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</si>
  <si>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</si>
  <si>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</si>
  <si>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</si>
  <si>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</si>
  <si>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</si>
  <si>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</si>
  <si>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</si>
  <si>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</si>
  <si>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</si>
  <si>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</si>
  <si>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</si>
  <si>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</si>
  <si>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</si>
  <si>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</si>
  <si>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</si>
  <si>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</si>
  <si>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</si>
  <si>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</si>
  <si>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</si>
  <si>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</si>
  <si>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</si>
  <si>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</si>
  <si>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</si>
  <si>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</si>
  <si>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</si>
  <si>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</si>
  <si>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</si>
  <si>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</si>
  <si>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</si>
  <si>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</si>
  <si>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</si>
  <si>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</si>
  <si>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</si>
  <si>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</si>
  <si>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</si>
  <si>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</si>
  <si>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</si>
  <si>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</si>
  <si>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</si>
  <si>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</si>
  <si>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</si>
  <si>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</si>
  <si>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</si>
  <si>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</si>
  <si>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</si>
  <si>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</si>
  <si>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</si>
  <si>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</si>
  <si>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</si>
  <si>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</si>
  <si>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</si>
  <si>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</si>
  <si>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</si>
  <si>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</si>
  <si>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</si>
  <si>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</si>
  <si>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</si>
  <si>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</si>
  <si>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</si>
  <si>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</si>
  <si>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</si>
  <si>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</si>
  <si>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</si>
  <si>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</si>
  <si>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</si>
  <si>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</si>
  <si>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</si>
  <si>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</si>
  <si>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</si>
  <si>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</si>
  <si>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</si>
  <si>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</si>
  <si>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</si>
  <si>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</si>
  <si>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</si>
  <si>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</si>
  <si>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</si>
  <si>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</si>
  <si>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</si>
  <si>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</si>
  <si>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</si>
  <si>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</si>
  <si>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</si>
  <si>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</si>
  <si>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</si>
  <si>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</si>
  <si>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</si>
  <si>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</si>
  <si>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</si>
  <si>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</si>
  <si>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</si>
  <si>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</si>
  <si>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</si>
  <si>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</si>
  <si>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</si>
  <si>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</si>
  <si>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</si>
  <si>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</si>
  <si>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</si>
  <si>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</si>
  <si>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</si>
  <si>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</si>
  <si>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</si>
  <si>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</si>
  <si>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</si>
  <si>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</si>
  <si>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</si>
  <si>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</si>
  <si>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</si>
  <si>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</si>
  <si>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</si>
  <si>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</si>
  <si>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</si>
  <si>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</si>
  <si>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</si>
  <si>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</si>
  <si>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</si>
  <si>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</si>
  <si>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</si>
  <si>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</si>
  <si>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</si>
  <si>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</si>
  <si>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</si>
  <si>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</si>
  <si>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</si>
  <si>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</si>
  <si>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</si>
  <si>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</si>
  <si>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</si>
  <si>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</si>
  <si>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</si>
  <si>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</si>
  <si>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</si>
  <si>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</si>
  <si>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</si>
  <si>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</si>
  <si>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</si>
  <si>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</si>
  <si>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</si>
  <si>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</si>
  <si>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</si>
  <si>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</si>
  <si>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</si>
  <si>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</si>
  <si>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</si>
  <si>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</si>
  <si>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</si>
  <si>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</si>
  <si>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</si>
  <si>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</si>
  <si>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</si>
  <si>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</si>
  <si>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</si>
  <si>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</si>
  <si>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</si>
  <si>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</si>
  <si>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</si>
  <si>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</si>
  <si>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</si>
  <si>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</si>
  <si>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</si>
  <si>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</si>
  <si>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</si>
  <si>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</si>
  <si>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</si>
  <si>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</si>
  <si>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</si>
  <si>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</si>
  <si>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</si>
  <si>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</si>
  <si>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</si>
  <si>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</si>
  <si>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</si>
  <si>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</si>
  <si>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</si>
  <si>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</si>
  <si>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</si>
  <si>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</si>
  <si>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</si>
  <si>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</si>
  <si>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</si>
  <si>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</si>
  <si>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</si>
  <si>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</si>
  <si>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</si>
  <si>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</si>
  <si>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</si>
  <si>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</si>
  <si>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</si>
  <si>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</si>
  <si>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</si>
  <si>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</si>
  <si>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</si>
  <si>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</si>
  <si>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</si>
  <si>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</si>
  <si>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</si>
  <si>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</si>
  <si>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</si>
  <si>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</si>
  <si>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</si>
  <si>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</si>
  <si>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</si>
  <si>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</si>
  <si>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</si>
  <si>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</si>
  <si>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</si>
  <si>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</si>
  <si>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</si>
  <si>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</si>
  <si>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</si>
  <si>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</si>
  <si>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</si>
  <si>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</si>
  <si>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</si>
  <si>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</si>
  <si>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</si>
  <si>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</si>
  <si>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</si>
  <si>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</si>
  <si>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</si>
  <si>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</si>
  <si>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</si>
  <si>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</si>
  <si>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</si>
  <si>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</si>
  <si>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</si>
  <si>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</si>
  <si>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</si>
  <si>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</si>
  <si>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</si>
  <si>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</si>
  <si>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</si>
  <si>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</si>
  <si>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</si>
  <si>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</si>
  <si>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</si>
  <si>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</si>
  <si>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</si>
  <si>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</si>
  <si>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</si>
  <si>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</si>
  <si>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</si>
  <si>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</si>
  <si>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</si>
  <si>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</si>
  <si>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</si>
  <si>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</si>
  <si>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</si>
  <si>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</si>
  <si>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</si>
  <si>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</si>
  <si>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</si>
  <si>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</si>
  <si>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</si>
  <si>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</si>
  <si>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</si>
  <si>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</si>
  <si>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</si>
  <si>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</si>
  <si>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</si>
  <si>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</si>
  <si>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</si>
  <si>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</si>
  <si>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</si>
  <si>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</si>
  <si>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</si>
  <si>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</si>
  <si>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</si>
  <si>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</si>
  <si>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</si>
  <si>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</si>
  <si>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</si>
  <si>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</si>
  <si>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</si>
  <si>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</si>
  <si>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</si>
  <si>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</si>
  <si>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</si>
  <si>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</si>
  <si>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</si>
  <si>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</si>
  <si>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</si>
  <si>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</si>
  <si>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</si>
  <si>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</si>
  <si>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</si>
  <si>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</si>
  <si>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</si>
  <si>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</si>
  <si>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</si>
  <si>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</si>
  <si>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</si>
  <si>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</si>
  <si>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</si>
  <si>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</si>
  <si>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</si>
  <si>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</si>
  <si>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</si>
  <si>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</si>
  <si>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</si>
  <si>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</si>
  <si>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</si>
  <si>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</si>
  <si>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</si>
  <si>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</si>
  <si>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</si>
  <si>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</si>
  <si>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</si>
  <si>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</si>
  <si>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</si>
  <si>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</si>
  <si>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</si>
  <si>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</si>
  <si>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</si>
  <si>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</si>
  <si>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</si>
  <si>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</si>
  <si>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</si>
  <si>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</si>
  <si>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</si>
  <si>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</si>
  <si>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</si>
  <si>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</si>
  <si>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</si>
  <si>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</si>
  <si>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</si>
  <si>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</si>
  <si>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</si>
  <si>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</si>
  <si>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</si>
  <si>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</si>
  <si>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</si>
  <si>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</si>
  <si>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</si>
  <si>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</si>
  <si>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</si>
  <si>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</si>
  <si>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</si>
  <si>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</si>
  <si>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</si>
  <si>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</si>
  <si>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</si>
  <si>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</si>
  <si>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</si>
  <si>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</si>
  <si>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</si>
  <si>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</si>
  <si>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</si>
  <si>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</si>
  <si>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</si>
  <si>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</si>
  <si>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</si>
  <si>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</si>
  <si>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</si>
  <si>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</si>
  <si>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</si>
  <si>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</si>
  <si>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</si>
  <si>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</si>
  <si>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</si>
  <si>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</si>
  <si>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</si>
  <si>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</si>
  <si>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</si>
  <si>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</si>
  <si>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</si>
  <si>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</si>
  <si>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</si>
  <si>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</si>
  <si>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</si>
  <si>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</si>
  <si>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</si>
  <si>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</si>
  <si>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</si>
  <si>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</si>
  <si>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</si>
  <si>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</si>
  <si>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</si>
  <si>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</si>
  <si>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</si>
  <si>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</si>
  <si>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</si>
  <si>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</si>
  <si>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</si>
  <si>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</si>
  <si>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</si>
  <si>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</si>
  <si>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</si>
  <si>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</si>
  <si>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</si>
  <si>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</si>
  <si>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</si>
  <si>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</si>
  <si>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</si>
  <si>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</si>
  <si>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</si>
  <si>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</si>
  <si>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</si>
  <si>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</si>
  <si>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</si>
  <si>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</si>
  <si>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</si>
  <si>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</si>
  <si>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</si>
  <si>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</si>
  <si>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</si>
  <si>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</si>
  <si>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</si>
  <si>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</si>
  <si>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</si>
  <si>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</si>
  <si>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</si>
  <si>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</si>
  <si>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</si>
  <si>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</si>
  <si>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</si>
  <si>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</si>
  <si>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</si>
  <si>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</si>
  <si>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</si>
  <si>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</si>
  <si>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</si>
  <si>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</si>
  <si>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</si>
  <si>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</si>
  <si>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</si>
  <si>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</si>
  <si>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</si>
  <si>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</si>
  <si>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</si>
  <si>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</si>
  <si>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</si>
  <si>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</si>
  <si>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</si>
  <si>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</si>
  <si>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</si>
  <si>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</si>
  <si>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</si>
  <si>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</si>
  <si>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</si>
  <si>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</si>
  <si>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</si>
  <si>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</si>
  <si>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</si>
  <si>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</si>
  <si>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</si>
  <si>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</si>
  <si>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</si>
  <si>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</si>
  <si>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</si>
  <si>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</si>
  <si>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</si>
  <si>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</si>
  <si>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</si>
  <si>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</si>
  <si>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</si>
  <si>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</si>
  <si>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</si>
  <si>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</si>
  <si>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</si>
  <si>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</si>
  <si>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</si>
  <si>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</si>
  <si>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</si>
  <si>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</si>
  <si>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</si>
  <si>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</si>
  <si>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</si>
  <si>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</si>
  <si>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</si>
  <si>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</si>
  <si>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</si>
  <si>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</si>
  <si>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</si>
  <si>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</si>
  <si>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</si>
  <si>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</si>
  <si>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</si>
  <si>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</si>
  <si>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</si>
  <si>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</si>
  <si>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</si>
  <si>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</si>
  <si>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</si>
  <si>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</si>
  <si>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</si>
  <si>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</si>
  <si>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</si>
  <si>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</si>
  <si>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</si>
  <si>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</si>
  <si>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</si>
  <si>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</si>
  <si>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</si>
  <si>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</si>
  <si>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</si>
  <si>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</si>
  <si>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</si>
  <si>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</si>
  <si>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</si>
  <si>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</si>
  <si>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</si>
  <si>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</si>
  <si>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</si>
  <si>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</si>
  <si>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</si>
  <si>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</si>
  <si>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</si>
  <si>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</si>
  <si>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</si>
  <si>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</si>
  <si>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</si>
  <si>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</si>
  <si>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</si>
  <si>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</si>
  <si>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</si>
  <si>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</si>
  <si>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</si>
  <si>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</si>
  <si>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</si>
  <si>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</si>
  <si>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</si>
  <si>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</si>
  <si>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</si>
  <si>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</si>
  <si>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</si>
  <si>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</si>
  <si>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</si>
  <si>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</si>
  <si>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</si>
  <si>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</si>
  <si>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</si>
  <si>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</si>
  <si>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</si>
  <si>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</si>
  <si>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</si>
  <si>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</si>
  <si>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</si>
  <si>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</si>
  <si>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</si>
  <si>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</si>
  <si>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</si>
  <si>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</si>
  <si>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</si>
  <si>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</si>
  <si>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</si>
  <si>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</si>
  <si>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</si>
  <si>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</si>
  <si>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</si>
  <si>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</si>
  <si>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</si>
  <si>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</si>
  <si>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</si>
  <si>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</si>
  <si>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</si>
  <si>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</si>
  <si>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</si>
  <si>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</si>
  <si>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</si>
  <si>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</si>
  <si>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</si>
  <si>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</si>
  <si>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</si>
  <si>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</si>
  <si>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</si>
  <si>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</si>
  <si>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</si>
  <si>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</si>
  <si>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</si>
  <si>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</si>
  <si>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</si>
  <si>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</si>
  <si>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</si>
  <si>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</si>
  <si>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</si>
  <si>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</si>
  <si>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</si>
  <si>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</si>
  <si>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</si>
  <si>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</si>
  <si>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</si>
  <si>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</si>
  <si>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</si>
  <si>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</si>
  <si>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</si>
  <si>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</si>
  <si>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</si>
  <si>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</si>
  <si>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</si>
  <si>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</si>
  <si>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</si>
  <si>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</si>
  <si>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</si>
  <si>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</si>
  <si>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</si>
  <si>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</si>
  <si>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</si>
  <si>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</si>
  <si>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</si>
  <si>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</si>
  <si>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</si>
  <si>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</si>
  <si>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</si>
  <si>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</si>
  <si>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</si>
  <si>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</si>
  <si>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</si>
  <si>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</si>
  <si>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</si>
  <si>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</si>
  <si>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</si>
  <si>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</si>
  <si>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</si>
  <si>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</si>
  <si>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</si>
  <si>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</si>
  <si>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</si>
  <si>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</si>
  <si>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</si>
  <si>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</si>
  <si>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</si>
  <si>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</si>
  <si>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</si>
  <si>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</si>
  <si>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</si>
  <si>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</si>
  <si>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</si>
  <si>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</si>
  <si>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</si>
  <si>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</si>
  <si>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</si>
  <si>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</si>
  <si>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</si>
  <si>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</si>
  <si>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</si>
  <si>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</si>
  <si>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</si>
  <si>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</si>
  <si>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</si>
  <si>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</si>
  <si>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</si>
  <si>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</si>
  <si>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</si>
  <si>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</si>
  <si>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</si>
  <si>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</si>
  <si>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</si>
  <si>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</si>
  <si>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</si>
  <si>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</si>
  <si>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</si>
  <si>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</si>
  <si>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</si>
  <si>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</si>
  <si>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</si>
  <si>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</si>
  <si>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</si>
  <si>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</si>
  <si>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</si>
  <si>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</si>
  <si>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</si>
  <si>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</si>
  <si>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</si>
  <si>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</si>
  <si>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</si>
  <si>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</si>
  <si>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</si>
  <si>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</si>
  <si>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</si>
  <si>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</si>
  <si>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</si>
  <si>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</si>
  <si>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</si>
  <si>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</si>
  <si>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</si>
  <si>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</si>
  <si>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</si>
  <si>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</si>
  <si>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</si>
  <si>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</si>
  <si>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</si>
  <si>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</si>
  <si>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</si>
  <si>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</si>
  <si>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</si>
  <si>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</si>
  <si>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</si>
  <si>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</si>
  <si>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</si>
  <si>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</si>
  <si>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</si>
  <si>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</si>
  <si>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</si>
  <si>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</si>
  <si>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</si>
  <si>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</si>
  <si>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</si>
  <si>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</si>
  <si>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</si>
  <si>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</si>
  <si>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</si>
  <si>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</si>
  <si>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</si>
  <si>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</si>
  <si>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</si>
  <si>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</si>
  <si>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</si>
  <si>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</si>
  <si>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</si>
  <si>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</si>
  <si>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</si>
  <si>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</si>
  <si>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</si>
  <si>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</si>
  <si>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</si>
  <si>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</si>
  <si>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</si>
  <si>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</si>
  <si>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</si>
  <si>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</si>
  <si>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</si>
  <si>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</si>
  <si>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</si>
  <si>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</si>
  <si>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</si>
  <si>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</si>
  <si>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</si>
  <si>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</si>
  <si>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</si>
  <si>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</si>
  <si>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</si>
  <si>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</si>
  <si>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</si>
  <si>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</si>
  <si>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</si>
  <si>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</si>
  <si>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</si>
  <si>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</si>
  <si>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</si>
  <si>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</si>
  <si>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</si>
  <si>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</si>
  <si>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</si>
  <si>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</si>
  <si>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</si>
  <si>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</si>
  <si>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</si>
  <si>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</si>
  <si>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</si>
  <si>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</si>
  <si>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</si>
  <si>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</si>
  <si>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</si>
  <si>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</si>
  <si>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</si>
  <si>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</si>
  <si>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</si>
  <si>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</si>
  <si>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</si>
  <si>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</si>
  <si>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</si>
  <si>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</si>
  <si>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</si>
  <si>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</si>
  <si>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</si>
  <si>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</si>
  <si>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</si>
  <si>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</si>
  <si>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</si>
  <si>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</si>
  <si>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</si>
  <si>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</si>
  <si>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</si>
  <si>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</si>
  <si>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</si>
  <si>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</si>
  <si>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</si>
  <si>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</si>
  <si>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</si>
  <si>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</si>
  <si>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</si>
  <si>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</si>
  <si>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</si>
  <si>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</si>
  <si>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</si>
  <si>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</si>
  <si>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</si>
  <si>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</si>
  <si>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</si>
  <si>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</si>
  <si>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</si>
  <si>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</si>
  <si>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</si>
  <si>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</si>
  <si>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</si>
  <si>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</si>
  <si>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</si>
  <si>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</si>
  <si>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</si>
  <si>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</si>
  <si>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</si>
  <si>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</si>
  <si>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</si>
  <si>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</si>
  <si>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</si>
  <si>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</si>
  <si>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</si>
  <si>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</si>
  <si>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</si>
  <si>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</si>
  <si>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</si>
  <si>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</si>
  <si>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</si>
  <si>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</si>
  <si>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</si>
  <si>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</si>
  <si>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</si>
  <si>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</si>
  <si>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</si>
  <si>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</si>
  <si>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</si>
  <si>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</si>
  <si>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</si>
  <si>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</si>
  <si>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</si>
  <si>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</si>
  <si>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</si>
  <si>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</si>
  <si>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</si>
  <si>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</si>
  <si>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</si>
  <si>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</si>
  <si>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</si>
  <si>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</si>
  <si>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</si>
  <si>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</si>
  <si>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</si>
  <si>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</si>
  <si>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</si>
  <si>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</si>
  <si>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</si>
  <si>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</si>
  <si>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</si>
  <si>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</si>
  <si>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</si>
  <si>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</si>
  <si>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</si>
  <si>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</si>
  <si>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</si>
  <si>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</si>
  <si>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</si>
  <si>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</si>
  <si>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</si>
  <si>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</si>
  <si>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</si>
  <si>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</si>
  <si>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</si>
  <si>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</si>
  <si>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</si>
  <si>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</si>
  <si>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</si>
  <si>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</si>
  <si>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</si>
  <si>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</si>
  <si>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</si>
  <si>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</si>
  <si>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</si>
  <si>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</si>
  <si>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</si>
  <si>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</si>
  <si>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</si>
  <si>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</si>
  <si>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</si>
  <si>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</si>
  <si>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</si>
  <si>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</si>
  <si>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</si>
  <si>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</si>
  <si>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</si>
  <si>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</si>
  <si>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</si>
  <si>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</si>
  <si>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</si>
  <si>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</si>
  <si>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</si>
  <si>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</si>
  <si>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</si>
  <si>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</si>
  <si>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</si>
  <si>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</si>
  <si>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</si>
  <si>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</si>
  <si>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</si>
  <si>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</si>
  <si>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</si>
  <si>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</si>
  <si>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</si>
  <si>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</si>
  <si>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</si>
  <si>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</si>
  <si>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</si>
  <si>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</si>
  <si>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</si>
  <si>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</si>
  <si>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</si>
  <si>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</si>
  <si>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</si>
  <si>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</si>
  <si>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</si>
  <si>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</si>
  <si>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</si>
  <si>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</si>
  <si>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</si>
  <si>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</si>
  <si>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</si>
  <si>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</si>
  <si>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</si>
  <si>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</si>
  <si>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</si>
  <si>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</si>
  <si>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</si>
  <si>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</si>
  <si>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</si>
  <si>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</si>
  <si>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</si>
  <si>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</si>
  <si>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</si>
  <si>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</si>
  <si>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</si>
  <si>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</si>
  <si>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</si>
  <si>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</si>
  <si>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</si>
  <si>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</si>
  <si>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</si>
  <si>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</si>
  <si>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</si>
  <si>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</si>
  <si>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</si>
  <si>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</si>
  <si>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</si>
  <si>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</si>
  <si>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</si>
  <si>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</si>
  <si>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</si>
  <si>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</si>
  <si>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</si>
  <si>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</si>
  <si>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</si>
  <si>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</si>
  <si>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</si>
  <si>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</si>
  <si>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</si>
  <si>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</si>
  <si>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</si>
  <si>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</si>
  <si>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</si>
  <si>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</si>
  <si>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</si>
  <si>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</si>
  <si>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</si>
  <si>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</si>
  <si>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</si>
  <si>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</si>
  <si>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</si>
  <si>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</si>
  <si>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</si>
  <si>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</si>
  <si>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</si>
  <si>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</si>
  <si>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</si>
  <si>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</si>
  <si>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</si>
  <si>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</si>
  <si>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</si>
  <si>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</si>
  <si>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</si>
  <si>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</si>
  <si>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</si>
  <si>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</si>
  <si>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</si>
  <si>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</si>
  <si>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</si>
  <si>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</si>
  <si>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</si>
  <si>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</si>
  <si>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</si>
  <si>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</si>
  <si>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</si>
  <si>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</si>
  <si>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</si>
  <si>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</si>
  <si>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</si>
  <si>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</si>
  <si>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</si>
  <si>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</si>
  <si>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</si>
  <si>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</si>
  <si>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</si>
  <si>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</si>
  <si>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</si>
  <si>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</si>
  <si>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</si>
  <si>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</si>
  <si>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</si>
  <si>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</si>
  <si>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</si>
  <si>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</si>
  <si>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</si>
  <si>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</si>
  <si>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</si>
  <si>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</si>
  <si>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</si>
  <si>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</si>
  <si>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</si>
  <si>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</si>
  <si>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</si>
  <si>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</si>
  <si>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</si>
  <si>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</si>
  <si>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</si>
  <si>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</si>
  <si>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</si>
  <si>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</si>
  <si>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</si>
  <si>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</si>
  <si>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</si>
  <si>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</si>
  <si>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</si>
  <si>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</si>
  <si>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</si>
  <si>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</si>
  <si>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</si>
  <si>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</si>
  <si>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</si>
  <si>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</si>
  <si>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</si>
  <si>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</si>
  <si>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</si>
  <si>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</si>
  <si>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</si>
  <si>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</si>
  <si>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</si>
  <si>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</si>
  <si>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</si>
  <si>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</si>
  <si>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</si>
  <si>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</si>
  <si>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</si>
  <si>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</si>
  <si>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</si>
  <si>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</si>
  <si>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</si>
  <si>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</si>
  <si>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</si>
  <si>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</si>
  <si>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</si>
  <si>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</si>
  <si>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</si>
  <si>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</si>
  <si>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</si>
  <si>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</si>
  <si>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</si>
  <si>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</si>
  <si>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</si>
  <si>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</si>
  <si>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</si>
  <si>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</si>
  <si>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</si>
  <si>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</si>
  <si>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</si>
  <si>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</si>
  <si>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</si>
  <si>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</si>
  <si>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</si>
  <si>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</si>
  <si>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</si>
  <si>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</si>
  <si>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</si>
  <si>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</si>
  <si>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</si>
  <si>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</si>
  <si>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</si>
  <si>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</si>
  <si>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</si>
  <si>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</si>
  <si>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</si>
  <si>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</si>
  <si>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</si>
  <si>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</si>
  <si>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</si>
  <si>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</si>
  <si>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</si>
  <si>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</si>
  <si>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</si>
  <si>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</si>
  <si>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</si>
  <si>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</si>
  <si>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</si>
  <si>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</si>
  <si>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</si>
  <si>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</si>
  <si>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</si>
  <si>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</si>
  <si>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</si>
  <si>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</si>
  <si>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</si>
  <si>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</si>
  <si>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</si>
  <si>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</si>
  <si>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</si>
  <si>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</si>
  <si>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</si>
  <si>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</si>
  <si>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</si>
  <si>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</si>
  <si>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</si>
  <si>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</si>
  <si>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</si>
  <si>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</si>
  <si>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</si>
  <si>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</si>
  <si>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</si>
  <si>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</si>
  <si>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</si>
  <si>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</si>
  <si>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</si>
  <si>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</si>
  <si>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</si>
  <si>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</si>
  <si>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</si>
  <si>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</si>
  <si>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</si>
  <si>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</si>
  <si>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</si>
  <si>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</si>
  <si>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</si>
  <si>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</si>
  <si>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</si>
  <si>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</si>
  <si>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</si>
  <si>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</si>
  <si>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</si>
  <si>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</si>
  <si>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</si>
  <si>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</si>
  <si>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</si>
  <si>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</si>
  <si>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</si>
  <si>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</si>
  <si>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</si>
  <si>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</si>
  <si>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</si>
  <si>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</si>
  <si>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</si>
  <si>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</si>
  <si>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</si>
  <si>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</si>
  <si>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</si>
  <si>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</si>
  <si>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</si>
  <si>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</si>
  <si>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</si>
  <si>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</si>
  <si>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</si>
  <si>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</si>
  <si>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</si>
  <si>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</si>
  <si>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</si>
  <si>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</si>
  <si>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</si>
  <si>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</si>
  <si>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</si>
  <si>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</si>
  <si>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</si>
  <si>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</si>
  <si>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</si>
  <si>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</si>
  <si>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</si>
  <si>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</si>
  <si>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</si>
  <si>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</si>
  <si>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</si>
  <si>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</si>
  <si>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</si>
  <si>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</si>
  <si>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</si>
  <si>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</si>
  <si>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</si>
  <si>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</si>
  <si>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</si>
  <si>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</si>
  <si>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</si>
  <si>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</si>
  <si>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</si>
  <si>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</si>
  <si>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</si>
  <si>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</si>
  <si>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</si>
  <si>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</si>
  <si>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</si>
  <si>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</si>
  <si>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</si>
  <si>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</si>
  <si>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</si>
  <si>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</si>
  <si>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</si>
  <si>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</si>
  <si>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</si>
  <si>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</si>
  <si>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</si>
  <si>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</si>
  <si>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</si>
  <si>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</si>
  <si>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</si>
  <si>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</si>
  <si>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</si>
  <si>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</si>
  <si>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</si>
  <si>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</si>
  <si>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</si>
  <si>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</si>
  <si>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</si>
  <si>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</si>
  <si>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</si>
  <si>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</si>
  <si>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</si>
  <si>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</si>
  <si>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</si>
  <si>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</si>
  <si>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</si>
  <si>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</si>
  <si>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</si>
  <si>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</si>
  <si>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</si>
  <si>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</si>
  <si>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</si>
  <si>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</si>
  <si>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</si>
  <si>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</si>
  <si>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</si>
  <si>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</si>
  <si>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</si>
  <si>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</si>
  <si>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</si>
  <si>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</si>
  <si>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</si>
  <si>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</si>
  <si>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</si>
  <si>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</si>
  <si>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</si>
  <si>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</si>
  <si>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</si>
  <si>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</si>
  <si>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</si>
  <si>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</si>
  <si>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</si>
  <si>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</si>
  <si>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</si>
  <si>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</si>
  <si>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</si>
  <si>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</si>
  <si>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</si>
  <si>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</si>
  <si>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</si>
  <si>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</si>
  <si>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</si>
  <si>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</si>
  <si>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</si>
  <si>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</si>
  <si>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</si>
  <si>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</si>
  <si>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</si>
  <si>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</si>
  <si>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</si>
  <si>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</si>
  <si>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</si>
  <si>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</si>
  <si>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</si>
  <si>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</si>
  <si>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</si>
  <si>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</si>
  <si>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</si>
  <si>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</si>
  <si>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</si>
  <si>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</si>
  <si>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</si>
  <si>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</si>
  <si>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</si>
  <si>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</si>
  <si>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</si>
  <si>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</si>
  <si>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</si>
  <si>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</si>
  <si>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</si>
  <si>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</si>
  <si>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</si>
  <si>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</si>
  <si>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</si>
  <si>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</si>
  <si>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</si>
  <si>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</si>
  <si>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</si>
  <si>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</si>
  <si>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</si>
  <si>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</si>
  <si>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</si>
  <si>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</si>
  <si>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</si>
  <si>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</si>
  <si>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</si>
  <si>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</si>
  <si>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</si>
  <si>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</si>
  <si>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</si>
  <si>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</si>
  <si>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</si>
  <si>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</si>
  <si>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</si>
  <si>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</si>
  <si>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</si>
  <si>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</si>
  <si>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</si>
  <si>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</si>
  <si>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</si>
  <si>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</si>
  <si>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</si>
  <si>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</si>
  <si>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</si>
  <si>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</si>
  <si>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</si>
  <si>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</si>
  <si>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</si>
  <si>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</si>
  <si>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</si>
  <si>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</si>
  <si>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</si>
  <si>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</si>
  <si>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</si>
  <si>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</si>
  <si>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</si>
  <si>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</si>
  <si>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</si>
  <si>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</si>
  <si>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</si>
  <si>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</si>
  <si>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</si>
  <si>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</si>
  <si>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</si>
  <si>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</si>
  <si>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</si>
  <si>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</si>
  <si>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</si>
  <si>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</si>
  <si>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</si>
  <si>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</si>
  <si>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</si>
  <si>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</si>
  <si>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</si>
  <si>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</si>
  <si>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</si>
  <si>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</si>
  <si>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</si>
  <si>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</si>
  <si>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</si>
  <si>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</si>
  <si>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</si>
  <si>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</si>
  <si>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</si>
  <si>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</si>
  <si>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</si>
  <si>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</si>
  <si>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</si>
  <si>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</si>
  <si>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</si>
  <si>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</si>
  <si>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</si>
  <si>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</si>
  <si>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</si>
  <si>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</si>
  <si>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</si>
  <si>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</si>
  <si>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</si>
  <si>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</si>
  <si>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</si>
  <si>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</si>
  <si>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</si>
  <si>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</si>
  <si>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</si>
  <si>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</si>
  <si>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</si>
  <si>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</si>
  <si>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</si>
  <si>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</si>
  <si>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</si>
  <si>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</si>
  <si>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</si>
  <si>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</si>
  <si>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</si>
  <si>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</si>
  <si>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</si>
  <si>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</si>
  <si>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</si>
  <si>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</si>
  <si>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</si>
  <si>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</si>
  <si>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</si>
  <si>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</si>
  <si>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</si>
  <si>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</si>
  <si>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</si>
  <si>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</si>
  <si>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</si>
  <si>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</si>
  <si>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</si>
  <si>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</si>
  <si>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</si>
  <si>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</si>
  <si>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</si>
  <si>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</si>
  <si>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</si>
  <si>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</si>
  <si>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</si>
  <si>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</si>
  <si>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</si>
  <si>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</si>
  <si>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</si>
  <si>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</si>
  <si>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</si>
  <si>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</si>
  <si>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</si>
  <si>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</si>
  <si>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</si>
  <si>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</si>
  <si>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</si>
  <si>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</si>
  <si>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</si>
  <si>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</si>
  <si>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</si>
  <si>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</si>
  <si>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</si>
  <si>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</si>
  <si>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</si>
  <si>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</si>
  <si>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</si>
  <si>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</si>
  <si>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</si>
  <si>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</si>
  <si>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</si>
  <si>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</si>
  <si>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</si>
  <si>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</si>
  <si>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</si>
  <si>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</si>
  <si>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</si>
  <si>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</si>
  <si>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</si>
  <si>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</si>
  <si>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</si>
  <si>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</si>
  <si>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</si>
  <si>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</si>
  <si>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</si>
  <si>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</si>
  <si>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</si>
  <si>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</si>
  <si>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</si>
  <si>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</si>
  <si>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</si>
  <si>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</si>
  <si>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</si>
  <si>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</si>
  <si>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</si>
  <si>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</si>
  <si>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</si>
  <si>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</si>
  <si>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</si>
  <si>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</si>
  <si>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</si>
  <si>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</si>
  <si>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</si>
  <si>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</si>
  <si>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</si>
  <si>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</si>
  <si>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</si>
  <si>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</si>
  <si>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</si>
  <si>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</si>
  <si>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</si>
  <si>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</si>
  <si>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</si>
  <si>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</si>
  <si>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</si>
  <si>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</si>
  <si>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</si>
  <si>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</si>
  <si>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</si>
  <si>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</si>
  <si>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</si>
  <si>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</si>
  <si>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</si>
  <si>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</si>
  <si>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</si>
  <si>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</si>
  <si>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</si>
  <si>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</si>
  <si>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</si>
  <si>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</si>
  <si>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</si>
  <si>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</si>
  <si>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</si>
  <si>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</si>
  <si>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</si>
  <si>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</si>
  <si>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</si>
  <si>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</si>
  <si>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</si>
  <si>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</si>
  <si>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</si>
  <si>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</si>
  <si>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</si>
  <si>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</si>
  <si>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</si>
  <si>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</si>
  <si>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</si>
  <si>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</si>
  <si>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</si>
  <si>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</si>
  <si>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</si>
  <si>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</si>
  <si>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</si>
  <si>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</si>
  <si>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</si>
  <si>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</si>
  <si>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</si>
  <si>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</si>
  <si>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</si>
  <si>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</si>
  <si>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</si>
  <si>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</si>
  <si>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</si>
  <si>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</si>
  <si>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</si>
  <si>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</si>
  <si>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</si>
  <si>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</si>
  <si>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</si>
  <si>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</si>
  <si>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</si>
  <si>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</si>
  <si>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</si>
  <si>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</si>
  <si>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</si>
  <si>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</si>
  <si>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</si>
  <si>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</si>
  <si>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</si>
  <si>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</si>
  <si>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</si>
  <si>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</si>
  <si>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</si>
  <si>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</si>
  <si>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</si>
  <si>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</si>
  <si>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</si>
  <si>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</si>
  <si>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</si>
  <si>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</si>
  <si>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</si>
  <si>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</si>
  <si>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</si>
  <si>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</si>
  <si>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</si>
  <si>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</si>
  <si>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</si>
  <si>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</si>
  <si>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</si>
  <si>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</si>
  <si>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</si>
  <si>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</si>
  <si>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</si>
  <si>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</si>
  <si>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</si>
  <si>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</si>
  <si>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</si>
  <si>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</si>
  <si>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</si>
  <si>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</si>
  <si>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</si>
  <si>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</si>
  <si>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</si>
  <si>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</si>
  <si>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</si>
  <si>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</si>
  <si>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</si>
  <si>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</si>
  <si>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</si>
  <si>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</si>
  <si>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</si>
  <si>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</si>
  <si>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</si>
  <si>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</si>
  <si>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</si>
  <si>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</si>
  <si>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</si>
  <si>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</si>
  <si>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</si>
  <si>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</si>
  <si>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</si>
  <si>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</si>
  <si>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</si>
  <si>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</si>
  <si>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</si>
  <si>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</si>
  <si>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</si>
  <si>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</si>
  <si>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</si>
  <si>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</si>
  <si>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</si>
  <si>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</si>
  <si>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</si>
  <si>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</si>
  <si>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</si>
  <si>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</si>
  <si>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</si>
  <si>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</si>
  <si>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</si>
  <si>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</si>
  <si>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</si>
  <si>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</si>
  <si>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</si>
  <si>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</si>
  <si>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</si>
  <si>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</si>
  <si>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</si>
  <si>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</si>
  <si>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</si>
  <si>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</si>
  <si>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</si>
  <si>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</si>
  <si>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</si>
  <si>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</si>
  <si>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</si>
  <si>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</si>
  <si>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</si>
  <si>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</si>
  <si>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</si>
  <si>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</si>
  <si>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</si>
  <si>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</si>
  <si>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</si>
  <si>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</si>
  <si>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</si>
  <si>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</si>
  <si>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</si>
  <si>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</si>
  <si>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</si>
  <si>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</si>
  <si>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</si>
  <si>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</si>
  <si>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</si>
  <si>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</si>
  <si>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</si>
  <si>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</si>
  <si>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</si>
  <si>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</si>
  <si>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</si>
  <si>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</si>
  <si>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</si>
  <si>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</si>
  <si>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</si>
  <si>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</si>
  <si>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</si>
  <si>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</si>
  <si>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</si>
  <si>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</si>
  <si>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</si>
  <si>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</si>
  <si>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</si>
  <si>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</si>
  <si>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</si>
  <si>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</si>
  <si>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</si>
  <si>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</si>
  <si>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</si>
  <si>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</si>
  <si>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</si>
  <si>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</si>
  <si>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</si>
  <si>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</si>
  <si>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</si>
  <si>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</si>
  <si>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</si>
  <si>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</si>
  <si>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</si>
  <si>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</si>
  <si>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</si>
  <si>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</si>
  <si>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</si>
  <si>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</si>
  <si>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</si>
  <si>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</si>
  <si>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</si>
  <si>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</si>
  <si>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</si>
  <si>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</si>
  <si>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</si>
  <si>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</si>
  <si>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</si>
  <si>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</si>
  <si>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</si>
  <si>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</si>
  <si>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</si>
  <si>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</si>
  <si>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</si>
  <si>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</si>
  <si>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</si>
  <si>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</si>
  <si>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</si>
  <si>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</si>
  <si>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</si>
  <si>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</si>
  <si>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</si>
  <si>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</si>
  <si>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</si>
  <si>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</si>
  <si>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</si>
  <si>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</si>
  <si>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</si>
  <si>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</si>
  <si>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</si>
  <si>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</si>
  <si>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</si>
  <si>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</si>
  <si>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</si>
  <si>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</si>
  <si>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</si>
  <si>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</si>
  <si>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</si>
  <si>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</si>
  <si>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</si>
  <si>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</si>
  <si>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</si>
  <si>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</si>
  <si>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</si>
  <si>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</si>
  <si>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</si>
  <si>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</si>
  <si>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</si>
  <si>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</si>
  <si>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</si>
  <si>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</si>
  <si>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</si>
  <si>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</si>
  <si>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</si>
  <si>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</si>
  <si>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</si>
  <si>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</si>
  <si>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</si>
  <si>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</si>
  <si>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</si>
  <si>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</si>
  <si>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</si>
  <si>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</si>
  <si>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</si>
  <si>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</si>
  <si>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</si>
  <si>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</si>
  <si>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</si>
  <si>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</si>
  <si>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</si>
  <si>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</si>
  <si>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</si>
  <si>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</si>
  <si>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</si>
  <si>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</si>
  <si>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</si>
  <si>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</si>
  <si>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</si>
  <si>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</si>
  <si>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</si>
  <si>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</si>
  <si>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</si>
  <si>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</si>
  <si>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</si>
  <si>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</si>
  <si>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</si>
  <si>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</si>
  <si>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</si>
  <si>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</si>
  <si>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</si>
  <si>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</si>
  <si>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</si>
  <si>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</si>
  <si>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</si>
  <si>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</si>
  <si>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</si>
  <si>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</si>
  <si>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</si>
  <si>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</si>
  <si>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</si>
  <si>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</si>
  <si>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</si>
  <si>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</si>
  <si>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</si>
  <si>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</si>
  <si>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</si>
  <si>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</si>
  <si>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</si>
  <si>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</si>
  <si>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</si>
  <si>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</si>
  <si>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</si>
  <si>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</si>
  <si>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</si>
  <si>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</si>
  <si>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</si>
  <si>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</si>
  <si>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</si>
  <si>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</si>
  <si>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</si>
  <si>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</si>
  <si>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</si>
  <si>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</si>
  <si>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</si>
  <si>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</si>
  <si>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</si>
  <si>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</si>
  <si>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</si>
  <si>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</si>
  <si>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</si>
  <si>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</si>
  <si>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</si>
  <si>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</si>
  <si>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</si>
  <si>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</si>
  <si>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</si>
  <si>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</si>
  <si>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</si>
  <si>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</si>
  <si>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</si>
  <si>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</si>
  <si>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</si>
  <si>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</si>
  <si>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</si>
  <si>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</si>
  <si>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</si>
  <si>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</si>
  <si>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</si>
  <si>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</si>
  <si>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</si>
  <si>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</si>
  <si>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</si>
  <si>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</si>
  <si>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</si>
  <si>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</si>
  <si>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</si>
  <si>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</si>
  <si>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</si>
  <si>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</si>
  <si>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</si>
  <si>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</si>
  <si>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</si>
  <si>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</si>
  <si>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</si>
  <si>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</si>
  <si>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</si>
  <si>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</si>
  <si>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</si>
  <si>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</si>
  <si>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</si>
  <si>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</si>
  <si>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</si>
  <si>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</si>
  <si>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</si>
  <si>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</si>
  <si>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</si>
  <si>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</si>
  <si>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</si>
  <si>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</si>
  <si>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</si>
  <si>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</si>
  <si>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</si>
  <si>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</si>
  <si>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</si>
  <si>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</si>
  <si>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</si>
  <si>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</si>
  <si>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</si>
  <si>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</si>
  <si>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</si>
  <si>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</si>
  <si>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</si>
  <si>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</si>
  <si>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</si>
  <si>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</si>
  <si>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</si>
  <si>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</si>
  <si>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</si>
  <si>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</si>
  <si>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</si>
  <si>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</si>
  <si>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</si>
  <si>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</si>
  <si>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</si>
  <si>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</si>
  <si>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</si>
  <si>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</si>
  <si>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</si>
  <si>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</si>
  <si>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</si>
  <si>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</si>
  <si>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</si>
  <si>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</si>
  <si>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</si>
  <si>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</si>
  <si>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</si>
  <si>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</si>
  <si>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</si>
  <si>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</si>
  <si>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</si>
  <si>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</si>
  <si>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</si>
  <si>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</si>
  <si>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</si>
  <si>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</si>
  <si>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</si>
  <si>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</si>
  <si>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</si>
  <si>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</si>
  <si>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</si>
  <si>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</si>
  <si>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</si>
  <si>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</si>
  <si>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</si>
  <si>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</si>
  <si>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</si>
  <si>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</si>
  <si>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</si>
  <si>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</si>
  <si>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</si>
  <si>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</si>
  <si>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</si>
  <si>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</si>
  <si>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</si>
  <si>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</si>
  <si>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</si>
  <si>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</si>
  <si>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</si>
  <si>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</si>
  <si>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</si>
  <si>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</si>
  <si>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</si>
  <si>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</si>
  <si>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</si>
  <si>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</si>
  <si>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</si>
  <si>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</si>
  <si>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</si>
  <si>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</si>
  <si>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</si>
  <si>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</si>
  <si>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</si>
  <si>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</si>
  <si>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</si>
  <si>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</si>
  <si>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</si>
  <si>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</si>
  <si>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</si>
  <si>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</si>
  <si>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</si>
  <si>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</si>
  <si>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</si>
  <si>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</si>
  <si>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</si>
  <si>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</si>
  <si>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</si>
  <si>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</si>
  <si>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</si>
  <si>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</si>
  <si>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</si>
  <si>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</si>
  <si>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</si>
  <si>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</si>
  <si>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</si>
  <si>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</si>
  <si>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</si>
  <si>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</si>
  <si>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</si>
  <si>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</si>
  <si>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</si>
  <si>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</si>
  <si>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</si>
  <si>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</si>
  <si>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</si>
  <si>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</si>
  <si>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</si>
  <si>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</si>
  <si>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</si>
  <si>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</si>
  <si>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</si>
  <si>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</si>
  <si>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</si>
  <si>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</si>
  <si>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</si>
  <si>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</si>
  <si>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</si>
  <si>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</si>
  <si>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</si>
  <si>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</si>
  <si>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</si>
  <si>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</si>
  <si>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</si>
  <si>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</si>
  <si>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</si>
  <si>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</si>
  <si>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</si>
  <si>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</si>
  <si>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</si>
  <si>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</si>
  <si>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</si>
  <si>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</si>
  <si>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</si>
  <si>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</si>
  <si>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</si>
  <si>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</si>
  <si>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</si>
  <si>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</si>
  <si>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</si>
  <si>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</si>
  <si>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</si>
  <si>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</si>
  <si>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</si>
  <si>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</si>
  <si>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</si>
  <si>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</si>
  <si>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</si>
  <si>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</si>
  <si>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</si>
  <si>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</si>
  <si>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</si>
  <si>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</si>
  <si>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</si>
  <si>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</si>
  <si>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</si>
  <si>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</si>
  <si>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</si>
  <si>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</si>
  <si>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</si>
  <si>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</si>
  <si>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</si>
  <si>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</si>
  <si>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</si>
  <si>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</si>
  <si>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</si>
  <si>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</si>
  <si>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</si>
  <si>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</si>
  <si>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</si>
  <si>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</si>
  <si>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</si>
  <si>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</si>
  <si>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</si>
  <si>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</si>
  <si>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</si>
  <si>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</si>
  <si>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</si>
  <si>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</si>
  <si>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</si>
  <si>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</si>
  <si>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</si>
  <si>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</si>
  <si>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</si>
  <si>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</si>
  <si>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</si>
  <si>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</si>
  <si>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</si>
  <si>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</si>
  <si>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</si>
  <si>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</si>
  <si>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</si>
  <si>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</si>
  <si>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</si>
  <si>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</si>
  <si>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</si>
  <si>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</si>
  <si>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</si>
  <si>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</si>
  <si>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</si>
  <si>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</si>
  <si>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</si>
  <si>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</si>
  <si>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</si>
  <si>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</si>
  <si>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</si>
  <si>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</si>
  <si>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</si>
  <si>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</si>
  <si>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</si>
  <si>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</si>
  <si>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</si>
  <si>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</si>
  <si>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</si>
  <si>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</si>
  <si>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</si>
  <si>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</si>
  <si>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</si>
  <si>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</si>
  <si>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</si>
  <si>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</si>
  <si>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</si>
  <si>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</si>
  <si>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</si>
  <si>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</si>
  <si>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</si>
  <si>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</si>
  <si>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</si>
  <si>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</si>
  <si>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</si>
  <si>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</si>
  <si>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</si>
  <si>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</si>
  <si>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</si>
  <si>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</si>
  <si>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</si>
  <si>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</si>
  <si>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</si>
  <si>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</si>
  <si>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</si>
  <si>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</si>
  <si>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</si>
  <si>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</si>
  <si>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</si>
  <si>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</si>
  <si>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</si>
  <si>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</si>
  <si>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</si>
  <si>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</si>
  <si>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</si>
  <si>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</si>
  <si>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</si>
  <si>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</si>
  <si>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</si>
  <si>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</si>
  <si>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</si>
  <si>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</si>
  <si>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</si>
  <si>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</si>
  <si>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</si>
  <si>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</si>
  <si>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</si>
  <si>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</si>
  <si>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</si>
  <si>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</si>
  <si>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</si>
  <si>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</si>
  <si>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</si>
  <si>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</si>
  <si>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</si>
  <si>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</si>
  <si>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</si>
  <si>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</si>
  <si>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</si>
  <si>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</si>
  <si>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</si>
  <si>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</si>
  <si>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</si>
  <si>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</si>
  <si>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</si>
  <si>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</si>
  <si>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</si>
  <si>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</si>
  <si>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</si>
  <si>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</si>
  <si>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</si>
  <si>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</si>
  <si>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</si>
  <si>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</si>
  <si>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</si>
  <si>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</si>
  <si>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</si>
  <si>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</si>
  <si>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</si>
  <si>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</si>
  <si>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</si>
  <si>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</si>
  <si>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</si>
  <si>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</si>
  <si>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</si>
  <si>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</si>
  <si>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</si>
  <si>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</si>
  <si>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</si>
  <si>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</si>
  <si>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</si>
  <si>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</si>
  <si>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</si>
  <si>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</si>
  <si>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</si>
  <si>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</si>
  <si>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</si>
  <si>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</si>
  <si>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</si>
  <si>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</si>
  <si>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</si>
  <si>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</si>
  <si>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</si>
  <si>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</si>
  <si>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</si>
  <si>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</si>
  <si>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</si>
  <si>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</si>
  <si>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</si>
  <si>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</si>
  <si>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</si>
  <si>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</si>
  <si>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</si>
  <si>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</si>
  <si>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</si>
  <si>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</si>
  <si>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</si>
  <si>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</si>
  <si>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</si>
  <si>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</si>
  <si>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</si>
  <si>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</si>
  <si>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</si>
  <si>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</si>
  <si>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</si>
  <si>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</si>
  <si>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</si>
  <si>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</si>
  <si>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</si>
  <si>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</si>
  <si>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</si>
  <si>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</si>
  <si>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</si>
  <si>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</si>
  <si>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</si>
  <si>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</si>
  <si>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</si>
  <si>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</si>
  <si>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</si>
  <si>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</si>
  <si>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</si>
  <si>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</si>
  <si>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</si>
  <si>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</si>
  <si>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</si>
  <si>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</si>
  <si>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</si>
  <si>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</si>
  <si>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</si>
  <si>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</si>
  <si>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</si>
  <si>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</si>
  <si>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</si>
  <si>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</si>
  <si>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</si>
  <si>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</si>
  <si>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</si>
  <si>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</si>
  <si>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</si>
  <si>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</si>
  <si>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</si>
  <si>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</si>
  <si>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</si>
  <si>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</si>
  <si>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</si>
  <si>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</si>
  <si>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</si>
  <si>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</si>
  <si>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</si>
  <si>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</si>
  <si>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</si>
  <si>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</si>
  <si>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</si>
  <si>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</si>
  <si>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</si>
  <si>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</si>
  <si>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</si>
  <si>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</si>
  <si>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</si>
  <si>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</si>
  <si>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</si>
  <si>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</si>
  <si>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</si>
  <si>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</si>
  <si>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</si>
  <si>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</si>
  <si>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</si>
  <si>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</si>
  <si>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</si>
  <si>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</si>
  <si>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</si>
  <si>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</si>
  <si>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</si>
  <si>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</si>
  <si>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</si>
  <si>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</si>
  <si>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</si>
  <si>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</si>
  <si>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</si>
  <si>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</si>
  <si>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</si>
  <si>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</si>
  <si>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</si>
  <si>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</si>
  <si>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</si>
  <si>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</si>
  <si>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</si>
  <si>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</si>
  <si>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</si>
  <si>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</si>
  <si>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</si>
  <si>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</si>
  <si>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</si>
  <si>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</si>
  <si>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</si>
  <si>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</si>
  <si>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</si>
  <si>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</si>
  <si>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</si>
  <si>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</si>
  <si>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</si>
  <si>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</si>
  <si>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</si>
  <si>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</si>
  <si>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</si>
  <si>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</si>
  <si>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</si>
  <si>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</si>
  <si>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</si>
  <si>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</si>
  <si>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</si>
  <si>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</si>
  <si>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</si>
  <si>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</si>
  <si>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</si>
  <si>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</si>
  <si>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</si>
  <si>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</si>
  <si>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</si>
  <si>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</si>
  <si>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</si>
  <si>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</si>
  <si>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</si>
  <si>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</si>
  <si>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</si>
  <si>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</si>
  <si>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</si>
  <si>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</si>
  <si>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</si>
  <si>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</si>
  <si>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</si>
  <si>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</si>
  <si>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</si>
  <si>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</si>
  <si>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</si>
  <si>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</si>
  <si>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</si>
  <si>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</si>
  <si>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</si>
  <si>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</si>
  <si>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</si>
  <si>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</si>
  <si>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</si>
  <si>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</si>
  <si>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</si>
  <si>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</si>
  <si>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</si>
  <si>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</si>
  <si>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</si>
  <si>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</si>
  <si>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</si>
  <si>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</si>
  <si>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</si>
  <si>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</si>
  <si>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</si>
  <si>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</si>
  <si>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</si>
  <si>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</si>
  <si>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</si>
  <si>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</si>
  <si>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</si>
  <si>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</si>
  <si>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</si>
  <si>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</si>
  <si>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</si>
  <si>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</si>
  <si>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</si>
  <si>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</si>
  <si>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</si>
  <si>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</si>
  <si>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</si>
  <si>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</si>
  <si>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</si>
  <si>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</si>
  <si>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</si>
  <si>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</si>
  <si>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</si>
  <si>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</si>
  <si>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</si>
  <si>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</si>
  <si>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</si>
  <si>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</si>
  <si>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</si>
  <si>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</si>
  <si>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</si>
  <si>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</si>
  <si>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</si>
  <si>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</si>
  <si>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</si>
  <si>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</si>
  <si>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</si>
  <si>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</si>
  <si>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</si>
  <si>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</si>
  <si>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</si>
  <si>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</si>
  <si>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</si>
  <si>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</si>
  <si>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</si>
  <si>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</si>
  <si>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</si>
  <si>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</si>
  <si>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</si>
  <si>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</si>
  <si>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</si>
  <si>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</si>
  <si>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</si>
  <si>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</si>
  <si>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</si>
  <si>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</si>
  <si>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</si>
  <si>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</si>
  <si>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</si>
  <si>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</si>
  <si>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</si>
  <si>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</si>
  <si>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</si>
  <si>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</si>
  <si>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</si>
  <si>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</si>
  <si>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</si>
  <si>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</si>
  <si>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</si>
  <si>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</si>
  <si>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</si>
  <si>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</si>
  <si>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</si>
  <si>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</si>
  <si>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</si>
  <si>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</si>
  <si>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</si>
  <si>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</si>
  <si>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</si>
  <si>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</si>
  <si>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</si>
  <si>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</si>
  <si>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</si>
  <si>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</si>
  <si>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</si>
  <si>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</si>
  <si>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</si>
  <si>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</si>
  <si>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</si>
  <si>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</si>
  <si>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</si>
  <si>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</si>
  <si>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</si>
  <si>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</si>
  <si>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</si>
  <si>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</si>
  <si>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</si>
  <si>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</si>
  <si>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</si>
  <si>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</si>
  <si>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</si>
  <si>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</si>
  <si>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</si>
  <si>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</si>
  <si>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</si>
  <si>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</si>
  <si>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</si>
  <si>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</si>
  <si>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</si>
  <si>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</si>
  <si>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</si>
  <si>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</si>
  <si>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</si>
  <si>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</si>
  <si>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</si>
  <si>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</si>
  <si>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</si>
  <si>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</si>
  <si>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</si>
  <si>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</si>
  <si>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</si>
  <si>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</si>
  <si>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</si>
  <si>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</si>
  <si>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</si>
  <si>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</si>
  <si>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</si>
  <si>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</si>
  <si>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</si>
  <si>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</si>
  <si>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</si>
  <si>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</si>
  <si>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</si>
  <si>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</si>
  <si>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</si>
  <si>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</si>
  <si>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</si>
  <si>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</si>
  <si>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</si>
  <si>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</si>
  <si>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</si>
  <si>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</si>
  <si>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</si>
  <si>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</si>
  <si>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</si>
  <si>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</si>
  <si>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</si>
  <si>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</si>
  <si>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</si>
  <si>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</si>
  <si>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</si>
  <si>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</si>
  <si>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</si>
  <si>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</si>
  <si>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</si>
  <si>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</si>
  <si>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</si>
  <si>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</si>
  <si>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</si>
  <si>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</si>
  <si>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</si>
  <si>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</si>
  <si>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</si>
  <si>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</si>
  <si>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</si>
  <si>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</si>
  <si>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</si>
  <si>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</si>
  <si>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</si>
  <si>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</si>
  <si>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</si>
  <si>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</si>
  <si>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</si>
  <si>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</si>
  <si>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</si>
  <si>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</si>
  <si>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</si>
  <si>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</si>
  <si>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</si>
  <si>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</si>
  <si>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</si>
  <si>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</si>
  <si>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</si>
  <si>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</si>
  <si>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</si>
  <si>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</si>
  <si>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</si>
  <si>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</si>
  <si>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</si>
  <si>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</si>
  <si>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</si>
  <si>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</si>
  <si>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</si>
  <si>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</si>
  <si>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</si>
  <si>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</si>
  <si>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</si>
  <si>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</si>
  <si>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</si>
  <si>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</si>
  <si>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</si>
  <si>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</si>
  <si>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</si>
  <si>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</si>
  <si>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</si>
  <si>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</si>
  <si>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</si>
  <si>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</si>
  <si>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</si>
  <si>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</si>
  <si>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</si>
  <si>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</si>
  <si>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</si>
  <si>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</si>
  <si>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</si>
  <si>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</si>
  <si>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</si>
  <si>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</si>
  <si>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</si>
  <si>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</si>
  <si>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</si>
  <si>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</si>
  <si>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</si>
  <si>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</si>
  <si>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</si>
  <si>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</si>
  <si>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</si>
  <si>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</si>
  <si>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</si>
  <si>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</si>
  <si>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</si>
  <si>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</si>
  <si>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</si>
  <si>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</si>
  <si>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</si>
  <si>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</si>
  <si>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</si>
  <si>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</si>
  <si>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</si>
  <si>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</si>
  <si>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</si>
  <si>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</si>
  <si>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</si>
  <si>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</si>
  <si>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</si>
  <si>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</si>
  <si>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</si>
  <si>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</si>
  <si>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</si>
  <si>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</si>
  <si>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</si>
  <si>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</si>
  <si>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</si>
  <si>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</si>
  <si>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</si>
  <si>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</si>
  <si>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</si>
  <si>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</si>
  <si>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</si>
  <si>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</si>
  <si>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</si>
  <si>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</si>
  <si>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</si>
  <si>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</si>
  <si>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</si>
  <si>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</si>
  <si>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</si>
  <si>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</si>
  <si>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</si>
  <si>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</si>
  <si>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</si>
  <si>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</si>
  <si>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</si>
  <si>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</si>
  <si>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</si>
  <si>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</si>
  <si>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</si>
  <si>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</si>
  <si>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</si>
  <si>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</si>
  <si>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</si>
  <si>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</si>
  <si>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</si>
  <si>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</si>
  <si>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</si>
  <si>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</si>
  <si>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</si>
  <si>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</si>
  <si>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</si>
  <si>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</si>
  <si>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</si>
  <si>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</si>
  <si>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</si>
  <si>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</si>
  <si>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</si>
  <si>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</si>
  <si>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</si>
  <si>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</si>
  <si>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</si>
  <si>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</si>
  <si>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</si>
  <si>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</si>
  <si>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</si>
  <si>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</si>
  <si>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</si>
  <si>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</si>
  <si>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</si>
  <si>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</si>
  <si>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</si>
  <si>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</si>
  <si>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</si>
  <si>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</si>
  <si>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</si>
  <si>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</si>
  <si>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</si>
  <si>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</si>
  <si>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</si>
  <si>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</si>
  <si>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</si>
  <si>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</si>
  <si>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</si>
  <si>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</si>
  <si>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</si>
  <si>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</si>
  <si>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</si>
  <si>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</si>
  <si>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</si>
  <si>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</si>
  <si>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</si>
  <si>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</si>
  <si>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</si>
  <si>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</si>
  <si>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</si>
  <si>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</si>
  <si>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</si>
  <si>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</si>
  <si>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</si>
  <si>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</si>
  <si>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</si>
  <si>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</si>
  <si>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</si>
  <si>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</si>
  <si>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</si>
  <si>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</si>
  <si>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</si>
  <si>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</si>
  <si>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</si>
  <si>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</si>
  <si>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</si>
  <si>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</si>
  <si>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</si>
  <si>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</si>
  <si>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</si>
  <si>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</si>
  <si>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</si>
  <si>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</si>
  <si>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</si>
  <si>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</si>
  <si>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</si>
  <si>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</si>
  <si>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</si>
  <si>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</si>
  <si>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</si>
  <si>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</si>
  <si>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</si>
  <si>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</si>
  <si>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</si>
  <si>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</si>
  <si>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</si>
  <si>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</si>
  <si>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</si>
  <si>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</si>
  <si>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</si>
  <si>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</si>
  <si>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</si>
  <si>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</si>
  <si>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</si>
  <si>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</si>
  <si>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</si>
  <si>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</si>
  <si>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</si>
  <si>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</si>
  <si>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</si>
  <si>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</si>
  <si>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</si>
  <si>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</si>
  <si>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</si>
  <si>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</si>
  <si>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</si>
  <si>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</si>
  <si>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</si>
  <si>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</si>
  <si>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</si>
  <si>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</si>
  <si>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</si>
  <si>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</si>
  <si>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</si>
  <si>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</si>
  <si>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</si>
  <si>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</si>
  <si>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</si>
  <si>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</si>
  <si>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</si>
  <si>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</si>
  <si>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</si>
  <si>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</si>
  <si>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</si>
  <si>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</si>
  <si>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</si>
  <si>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</si>
  <si>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</si>
  <si>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</si>
  <si>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</si>
  <si>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</si>
  <si>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</si>
  <si>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</si>
  <si>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</si>
  <si>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</si>
  <si>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</si>
  <si>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</si>
  <si>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</si>
  <si>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</si>
  <si>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</si>
  <si>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</si>
  <si>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</si>
  <si>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</si>
  <si>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</si>
  <si>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</si>
  <si>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</si>
  <si>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</si>
  <si>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</si>
  <si>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</si>
  <si>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</si>
  <si>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</si>
  <si>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</si>
  <si>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</si>
  <si>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</si>
  <si>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</si>
  <si>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</si>
  <si>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</si>
  <si>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</si>
  <si>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</si>
  <si>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</si>
  <si>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</si>
  <si>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</si>
  <si>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</si>
  <si>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</si>
  <si>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</si>
  <si>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</si>
  <si>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</si>
  <si>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</si>
  <si>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</si>
  <si>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</si>
  <si>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</si>
  <si>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</si>
  <si>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</si>
  <si>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</si>
  <si>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</si>
  <si>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</si>
  <si>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</si>
  <si>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</si>
  <si>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</si>
  <si>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</si>
  <si>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</si>
  <si>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</si>
  <si>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</si>
  <si>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</si>
  <si>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</si>
  <si>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</si>
  <si>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</si>
  <si>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</si>
  <si>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</si>
  <si>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</si>
  <si>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</si>
  <si>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</si>
  <si>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</si>
  <si>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</si>
  <si>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</si>
  <si>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</si>
  <si>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</si>
  <si>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</si>
  <si>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</si>
  <si>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</si>
  <si>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</si>
  <si>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</si>
  <si>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</si>
  <si>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</si>
  <si>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</si>
  <si>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</si>
  <si>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</si>
  <si>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</si>
  <si>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</si>
  <si>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</si>
  <si>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</si>
  <si>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</si>
  <si>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</si>
  <si>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</si>
  <si>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</si>
  <si>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</si>
  <si>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</si>
  <si>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</si>
  <si>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</si>
  <si>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</si>
  <si>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</si>
  <si>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</si>
  <si>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</si>
  <si>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</si>
  <si>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</si>
  <si>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</si>
  <si>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</si>
  <si>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</si>
  <si>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</si>
  <si>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</si>
  <si>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</si>
  <si>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</si>
  <si>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</si>
  <si>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</si>
  <si>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</si>
  <si>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</si>
  <si>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</si>
  <si>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</si>
  <si>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</si>
  <si>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</si>
  <si>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</si>
  <si>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</si>
  <si>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</si>
  <si>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</si>
  <si>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</si>
  <si>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</si>
  <si>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</si>
  <si>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</si>
  <si>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</si>
  <si>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</si>
  <si>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</si>
  <si>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</si>
  <si>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</si>
  <si>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</si>
  <si>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</si>
  <si>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</si>
  <si>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</si>
  <si>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</si>
  <si>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</si>
  <si>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</si>
  <si>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</si>
  <si>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</si>
  <si>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</si>
  <si>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</si>
  <si>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</si>
  <si>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</si>
  <si>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</si>
  <si>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</si>
  <si>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</si>
  <si>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</si>
  <si>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</si>
  <si>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</si>
  <si>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</si>
  <si>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</si>
  <si>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</si>
  <si>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</si>
  <si>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</si>
  <si>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</si>
  <si>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</si>
  <si>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</si>
  <si>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</si>
  <si>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</si>
  <si>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</si>
  <si>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</si>
  <si>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</si>
  <si>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</si>
  <si>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</si>
  <si>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</si>
  <si>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</si>
  <si>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</si>
  <si>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</si>
  <si>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</si>
  <si>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</si>
  <si>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</si>
  <si>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</si>
  <si>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</si>
  <si>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</si>
  <si>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</si>
  <si>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</si>
  <si>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</si>
  <si>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</si>
  <si>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</si>
  <si>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</si>
  <si>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</si>
  <si>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</si>
  <si>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</si>
  <si>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</si>
  <si>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</si>
  <si>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</si>
  <si>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</si>
  <si>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</si>
  <si>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</si>
  <si>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</si>
  <si>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</si>
  <si>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</si>
  <si>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</si>
  <si>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</si>
  <si>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</si>
  <si>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</si>
  <si>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</si>
  <si>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</si>
  <si>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</si>
  <si>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</si>
  <si>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</si>
  <si>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</si>
  <si>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</si>
  <si>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</si>
  <si>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</si>
  <si>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</si>
  <si>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</si>
  <si>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</si>
  <si>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</si>
  <si>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</si>
  <si>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</si>
  <si>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</si>
  <si>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</si>
  <si>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</si>
  <si>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</si>
  <si>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</si>
  <si>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</si>
  <si>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</si>
  <si>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</si>
  <si>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</si>
  <si>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</si>
  <si>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</si>
  <si>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</si>
  <si>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</si>
  <si>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</si>
  <si>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</si>
  <si>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</si>
  <si>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</si>
  <si>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</si>
  <si>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</si>
  <si>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</si>
  <si>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</si>
  <si>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</si>
  <si>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</si>
  <si>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</si>
  <si>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</si>
  <si>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</si>
  <si>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</si>
  <si>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</si>
  <si>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</si>
  <si>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</si>
  <si>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</si>
  <si>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</si>
  <si>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</si>
  <si>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</si>
  <si>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</si>
  <si>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</si>
  <si>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</si>
  <si>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</si>
  <si>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</si>
  <si>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</si>
  <si>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</si>
  <si>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</si>
  <si>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</si>
  <si>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</si>
  <si>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</si>
  <si>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</si>
  <si>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</si>
  <si>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</si>
  <si>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</si>
  <si>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</si>
  <si>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</si>
  <si>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</si>
  <si>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</si>
  <si>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</si>
  <si>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</si>
  <si>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</si>
  <si>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</si>
  <si>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</si>
  <si>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</si>
  <si>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</si>
  <si>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</si>
  <si>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</si>
  <si>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</si>
  <si>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</si>
  <si>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</si>
  <si>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</si>
  <si>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</si>
  <si>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</si>
  <si>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</si>
  <si>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</si>
  <si>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</si>
  <si>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</si>
  <si>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</si>
  <si>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</si>
  <si>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</si>
  <si>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</si>
  <si>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</si>
  <si>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</si>
  <si>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</si>
  <si>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</si>
  <si>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</si>
  <si>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</si>
  <si>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</si>
  <si>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</si>
  <si>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</si>
  <si>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</si>
  <si>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</si>
  <si>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</si>
  <si>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</si>
  <si>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</si>
  <si>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</si>
  <si>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</si>
  <si>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</si>
  <si>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</si>
  <si>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</si>
  <si>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</si>
  <si>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</si>
  <si>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</si>
  <si>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</si>
  <si>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</si>
  <si>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</si>
  <si>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</si>
  <si>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</si>
  <si>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</si>
  <si>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</si>
  <si>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</si>
  <si>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</si>
  <si>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</si>
  <si>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</si>
  <si>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</si>
  <si>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</si>
  <si>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</si>
  <si>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</si>
  <si>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</si>
  <si>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</si>
  <si>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</si>
  <si>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</si>
  <si>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</si>
  <si>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</si>
  <si>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</si>
  <si>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</si>
  <si>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</si>
  <si>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</si>
  <si>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</si>
  <si>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</si>
  <si>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</si>
  <si>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</si>
  <si>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</si>
  <si>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</si>
  <si>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</si>
  <si>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</si>
  <si>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</si>
  <si>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</si>
  <si>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</si>
  <si>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</si>
  <si>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</si>
  <si>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</si>
  <si>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</si>
  <si>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</si>
  <si>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</si>
  <si>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</si>
  <si>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</si>
  <si>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</si>
  <si>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</si>
  <si>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</si>
  <si>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</si>
  <si>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</si>
  <si>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</si>
  <si>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</si>
  <si>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</si>
  <si>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</si>
  <si>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</si>
  <si>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</si>
  <si>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</si>
  <si>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</si>
  <si>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</si>
  <si>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</si>
  <si>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</si>
  <si>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</si>
  <si>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</si>
  <si>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</si>
  <si>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</si>
  <si>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</si>
  <si>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</si>
  <si>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</si>
  <si>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</si>
  <si>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</si>
  <si>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</si>
  <si>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</si>
  <si>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</si>
  <si>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</si>
  <si>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</si>
  <si>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</si>
  <si>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</si>
  <si>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</si>
  <si>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</si>
  <si>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</si>
  <si>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</si>
  <si>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</si>
  <si>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</si>
  <si>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</si>
  <si>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</si>
  <si>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</si>
  <si>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</si>
  <si>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</si>
  <si>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</si>
  <si>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</si>
  <si>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</si>
  <si>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</si>
  <si>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</si>
  <si>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</si>
  <si>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</si>
  <si>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</si>
  <si>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</si>
  <si>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</si>
  <si>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</si>
  <si>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</si>
  <si>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</si>
  <si>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</si>
  <si>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</si>
  <si>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</si>
  <si>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</si>
  <si>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</si>
  <si>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</si>
  <si>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</si>
  <si>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</si>
  <si>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</si>
  <si>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</si>
  <si>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</si>
  <si>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</si>
  <si>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</si>
  <si>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</si>
  <si>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</si>
  <si>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</si>
  <si>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</si>
  <si>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</si>
  <si>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</si>
  <si>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</si>
  <si>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</si>
  <si>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</si>
  <si>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</si>
  <si>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</si>
  <si>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</si>
  <si>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</si>
  <si>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</si>
  <si>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</si>
  <si>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</si>
  <si>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</si>
  <si>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</si>
  <si>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</si>
  <si>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</si>
  <si>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</si>
  <si>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</si>
  <si>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</si>
  <si>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</si>
  <si>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</si>
  <si>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</si>
  <si>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</si>
  <si>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</si>
  <si>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</si>
  <si>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</si>
  <si>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</si>
  <si>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</si>
  <si>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</si>
  <si>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</si>
  <si>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</si>
  <si>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</si>
  <si>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</si>
  <si>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</si>
  <si>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</si>
  <si>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</si>
  <si>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</si>
  <si>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</si>
  <si>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</si>
  <si>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</si>
  <si>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</si>
  <si>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</si>
  <si>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</si>
  <si>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</si>
  <si>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</si>
  <si>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</si>
  <si>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</si>
  <si>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</si>
  <si>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</si>
  <si>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</si>
  <si>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</si>
  <si>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</si>
  <si>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</si>
  <si>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</si>
  <si>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</si>
  <si>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</si>
  <si>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</si>
  <si>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</si>
  <si>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</si>
  <si>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</si>
  <si>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</si>
  <si>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</si>
  <si>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</si>
  <si>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</si>
  <si>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</si>
  <si>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</si>
  <si>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</si>
  <si>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</si>
  <si>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</si>
  <si>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</si>
  <si>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</si>
  <si>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</si>
  <si>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</si>
  <si>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</si>
  <si>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</si>
  <si>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</si>
  <si>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</si>
  <si>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</si>
  <si>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</si>
  <si>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</si>
  <si>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</si>
  <si>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</si>
  <si>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</si>
  <si>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</si>
  <si>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</si>
  <si>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</si>
  <si>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</si>
  <si>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</si>
  <si>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</si>
  <si>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</si>
  <si>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</si>
  <si>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</si>
  <si>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</si>
  <si>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</si>
  <si>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</si>
  <si>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</si>
  <si>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</si>
  <si>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</si>
  <si>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</si>
  <si>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</si>
  <si>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</si>
  <si>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</si>
  <si>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</si>
  <si>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</si>
  <si>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</si>
  <si>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</si>
  <si>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</si>
  <si>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</si>
  <si>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</si>
  <si>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</si>
  <si>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</si>
  <si>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</si>
  <si>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</si>
  <si>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</si>
  <si>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</si>
  <si>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</si>
  <si>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</si>
  <si>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</si>
  <si>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</si>
  <si>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</si>
  <si>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</si>
  <si>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</si>
  <si>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</si>
  <si>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</si>
  <si>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</si>
  <si>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</si>
  <si>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</si>
  <si>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</si>
  <si>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</si>
  <si>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</si>
  <si>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</si>
  <si>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</si>
  <si>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</si>
  <si>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</si>
  <si>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</si>
  <si>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</si>
  <si>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</si>
  <si>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</si>
  <si>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</si>
  <si>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</si>
  <si>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</si>
  <si>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</si>
  <si>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</si>
  <si>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</si>
  <si>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</si>
  <si>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</si>
  <si>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</si>
  <si>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</si>
  <si>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</si>
  <si>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</si>
  <si>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</si>
  <si>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</si>
  <si>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</si>
  <si>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</si>
  <si>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</si>
  <si>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</si>
  <si>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</si>
  <si>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</si>
  <si>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</si>
  <si>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</si>
  <si>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</si>
  <si>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</si>
  <si>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</si>
  <si>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</si>
  <si>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</si>
  <si>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</si>
  <si>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</si>
  <si>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</si>
  <si>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</si>
  <si>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</si>
  <si>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</si>
  <si>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</si>
  <si>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</si>
  <si>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</si>
  <si>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</si>
  <si>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</si>
  <si>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</si>
  <si>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</si>
  <si>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</si>
  <si>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</si>
  <si>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</si>
  <si>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</si>
  <si>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</si>
  <si>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</si>
  <si>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</si>
  <si>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</si>
  <si>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</si>
  <si>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</si>
  <si>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</si>
  <si>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</si>
  <si>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</si>
  <si>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</si>
  <si>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</si>
  <si>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</si>
  <si>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</si>
  <si>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</si>
  <si>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</si>
  <si>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</si>
  <si>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</si>
  <si>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</si>
  <si>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</si>
  <si>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</si>
  <si>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</si>
  <si>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</si>
  <si>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</si>
  <si>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</si>
  <si>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</si>
  <si>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</si>
  <si>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</si>
  <si>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</si>
  <si>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</si>
  <si>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</si>
  <si>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</si>
  <si>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</si>
  <si>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</si>
  <si>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</si>
  <si>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</si>
  <si>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</si>
  <si>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</si>
  <si>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</si>
  <si>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</si>
  <si>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</si>
  <si>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</si>
  <si>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</si>
  <si>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</si>
  <si>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</si>
  <si>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</si>
  <si>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</si>
  <si>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</si>
  <si>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</si>
  <si>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</si>
  <si>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</si>
  <si>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</si>
  <si>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</si>
  <si>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</si>
  <si>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</si>
  <si>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</si>
  <si>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</si>
  <si>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</si>
  <si>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</si>
  <si>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</si>
  <si>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</si>
  <si>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</si>
  <si>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</si>
  <si>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</si>
  <si>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</si>
  <si>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</si>
  <si>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</si>
  <si>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</si>
  <si>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</si>
  <si>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</si>
  <si>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</si>
  <si>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</si>
  <si>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</si>
  <si>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</si>
  <si>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</si>
  <si>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</si>
  <si>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</si>
  <si>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</si>
  <si>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</si>
  <si>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</si>
  <si>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</si>
  <si>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</si>
  <si>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</si>
  <si>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</si>
  <si>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</si>
  <si>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</si>
  <si>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</si>
  <si>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</si>
  <si>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</si>
  <si>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</si>
  <si>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</si>
  <si>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</si>
  <si>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</si>
  <si>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</si>
  <si>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</si>
  <si>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</si>
  <si>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</si>
  <si>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</si>
  <si>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</si>
  <si>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</si>
  <si>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</si>
  <si>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</si>
  <si>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</si>
  <si>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</si>
  <si>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</si>
  <si>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</si>
  <si>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</si>
  <si>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</si>
  <si>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</si>
  <si>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</si>
  <si>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</si>
  <si>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</si>
  <si>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</si>
  <si>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</si>
  <si>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</si>
  <si>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</si>
  <si>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</si>
  <si>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</si>
  <si>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</si>
  <si>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</si>
  <si>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</si>
  <si>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</si>
  <si>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</si>
  <si>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</si>
  <si>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</si>
  <si>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</si>
  <si>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</si>
  <si>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</si>
  <si>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</si>
  <si>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</si>
  <si>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</si>
  <si>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</si>
  <si>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</si>
  <si>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</si>
  <si>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</si>
  <si>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</si>
  <si>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</si>
  <si>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</si>
  <si>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</si>
  <si>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</si>
  <si>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</si>
  <si>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</si>
  <si>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</si>
  <si>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</si>
  <si>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</si>
  <si>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</si>
  <si>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</si>
  <si>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</si>
  <si>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</si>
  <si>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</si>
  <si>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</si>
  <si>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</si>
  <si>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</si>
  <si>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</si>
  <si>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</si>
  <si>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</si>
  <si>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</si>
  <si>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</si>
  <si>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</si>
  <si>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</si>
  <si>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</si>
  <si>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</si>
  <si>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</si>
  <si>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</si>
  <si>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</si>
  <si>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</si>
  <si>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</si>
  <si>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</si>
  <si>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</si>
  <si>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</si>
  <si>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</si>
  <si>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</si>
  <si>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</si>
  <si>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</si>
  <si>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</si>
  <si>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</si>
  <si>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</si>
  <si>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</si>
  <si>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</si>
  <si>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</si>
  <si>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</si>
  <si>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</si>
  <si>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</si>
  <si>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</si>
  <si>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</si>
  <si>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</si>
  <si>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</si>
  <si>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</si>
  <si>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</si>
  <si>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</si>
  <si>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</si>
  <si>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</si>
  <si>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</si>
  <si>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</si>
  <si>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</si>
  <si>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</si>
  <si>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</si>
  <si>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</si>
  <si>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</si>
  <si>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</si>
  <si>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</si>
  <si>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</si>
  <si>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</si>
  <si>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</si>
  <si>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</si>
  <si>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</si>
  <si>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</si>
  <si>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</si>
  <si>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</si>
  <si>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</si>
  <si>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</si>
  <si>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</si>
  <si>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</si>
  <si>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</si>
  <si>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</si>
  <si>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</si>
  <si>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</si>
  <si>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</si>
  <si>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</si>
  <si>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</si>
  <si>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</si>
  <si>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</si>
  <si>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</si>
  <si>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</si>
  <si>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</si>
  <si>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</si>
  <si>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</si>
  <si>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</si>
  <si>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</si>
  <si>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</si>
  <si>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</si>
  <si>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</si>
  <si>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</si>
  <si>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</si>
  <si>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</si>
  <si>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</si>
  <si>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</si>
  <si>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</si>
  <si>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</si>
  <si>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</si>
  <si>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</si>
  <si>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</si>
  <si>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</si>
  <si>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</si>
  <si>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</si>
  <si>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</si>
  <si>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</si>
  <si>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</si>
  <si>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</si>
  <si>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</si>
  <si>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</si>
  <si>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</si>
  <si>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</si>
  <si>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</si>
  <si>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</si>
  <si>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</si>
  <si>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</si>
  <si>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</si>
  <si>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</si>
  <si>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</si>
  <si>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</si>
  <si>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</si>
  <si>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</si>
  <si>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</si>
  <si>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</si>
  <si>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</si>
  <si>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</si>
  <si>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</si>
  <si>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</si>
  <si>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</si>
  <si>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</si>
  <si>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</si>
  <si>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</si>
  <si>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</si>
  <si>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</si>
  <si>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</si>
  <si>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</si>
  <si>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</si>
  <si>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</si>
  <si>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</si>
  <si>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</si>
  <si>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</si>
  <si>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</si>
  <si>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</si>
  <si>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</si>
  <si>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</si>
  <si>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</si>
  <si>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</si>
  <si>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</si>
  <si>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</si>
  <si>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</si>
  <si>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</si>
  <si>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</si>
  <si>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</si>
  <si>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</si>
  <si>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</si>
  <si>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</si>
  <si>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</si>
  <si>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</si>
  <si>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</si>
  <si>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</si>
  <si>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</si>
  <si>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</si>
  <si>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</si>
  <si>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</si>
  <si>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</si>
  <si>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</si>
  <si>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</si>
  <si>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</si>
  <si>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</si>
  <si>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</si>
  <si>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</si>
  <si>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</si>
  <si>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</si>
  <si>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</si>
  <si>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</si>
  <si>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</si>
  <si>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</si>
  <si>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</si>
  <si>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</si>
  <si>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</si>
  <si>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</si>
  <si>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</si>
  <si>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</si>
  <si>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</si>
  <si>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</si>
  <si>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</si>
  <si>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</si>
  <si>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</si>
  <si>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</si>
  <si>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</si>
  <si>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</si>
  <si>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</si>
  <si>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</si>
  <si>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</si>
  <si>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</si>
  <si>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</si>
  <si>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</si>
  <si>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</si>
  <si>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</si>
  <si>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</si>
  <si>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</si>
  <si>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</si>
  <si>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</si>
  <si>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</si>
  <si>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</si>
  <si>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</si>
  <si>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</si>
  <si>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</si>
  <si>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</si>
  <si>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</si>
  <si>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</si>
  <si>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</si>
  <si>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</si>
  <si>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</si>
  <si>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</si>
  <si>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</si>
  <si>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</si>
  <si>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</si>
  <si>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</si>
  <si>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</si>
  <si>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</si>
  <si>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</si>
  <si>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</si>
  <si>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</si>
  <si>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</si>
  <si>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</si>
  <si>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</si>
  <si>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</si>
  <si>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</si>
  <si>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</si>
  <si>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</si>
  <si>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</si>
  <si>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</si>
  <si>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</si>
  <si>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</si>
  <si>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</si>
  <si>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</si>
  <si>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</si>
  <si>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</si>
  <si>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</si>
  <si>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</si>
  <si>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</si>
  <si>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</si>
  <si>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</si>
  <si>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</si>
  <si>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</si>
  <si>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</si>
  <si>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</si>
  <si>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</si>
  <si>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</si>
  <si>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</si>
  <si>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</si>
  <si>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</si>
  <si>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</si>
  <si>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</si>
  <si>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</si>
  <si>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</si>
  <si>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</si>
  <si>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</si>
  <si>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</si>
  <si>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</si>
  <si>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</si>
  <si>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</si>
  <si>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</si>
  <si>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</si>
  <si>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</si>
  <si>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</si>
  <si>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</si>
  <si>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</si>
  <si>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</si>
  <si>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</si>
  <si>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</si>
  <si>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</si>
  <si>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</si>
  <si>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</si>
  <si>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</si>
  <si>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</si>
  <si>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</si>
  <si>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</si>
  <si>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</si>
  <si>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</si>
  <si>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</si>
  <si>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</si>
  <si>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</si>
  <si>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</si>
  <si>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</si>
  <si>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</si>
  <si>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</si>
  <si>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</si>
  <si>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</si>
  <si>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</si>
  <si>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</si>
  <si>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</si>
  <si>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</si>
  <si>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</si>
  <si>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</si>
  <si>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</si>
  <si>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</si>
  <si>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</si>
  <si>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</si>
  <si>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</si>
  <si>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</si>
  <si>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</si>
  <si>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</si>
  <si>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</si>
  <si>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</si>
  <si>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</si>
  <si>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</si>
  <si>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</si>
  <si>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</si>
  <si>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</si>
  <si>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</si>
  <si>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</si>
  <si>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</si>
  <si>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</si>
  <si>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</si>
  <si>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</si>
  <si>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</si>
  <si>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</si>
  <si>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</si>
  <si>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</si>
  <si>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</si>
  <si>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</si>
  <si>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</si>
  <si>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</si>
  <si>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</si>
  <si>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</si>
  <si>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</si>
  <si>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</si>
  <si>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</si>
  <si>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</si>
  <si>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</si>
  <si>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</si>
  <si>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</si>
  <si>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</si>
  <si>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</si>
  <si>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</si>
  <si>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</si>
  <si>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</si>
  <si>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</si>
  <si>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</si>
  <si>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</si>
  <si>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</si>
  <si>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</si>
  <si>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</si>
  <si>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</si>
  <si>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</si>
  <si>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</si>
  <si>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</si>
  <si>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</si>
  <si>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</si>
  <si>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</si>
  <si>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</si>
  <si>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</si>
  <si>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</si>
  <si>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</si>
  <si>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</si>
  <si>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</si>
  <si>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</si>
  <si>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</si>
  <si>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</si>
  <si>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</si>
  <si>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</si>
  <si>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</si>
  <si>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</si>
  <si>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</si>
  <si>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</si>
  <si>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</si>
  <si>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</si>
  <si>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</si>
  <si>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</si>
  <si>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</si>
  <si>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</si>
  <si>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</si>
  <si>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</si>
  <si>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</si>
  <si>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</si>
  <si>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</si>
  <si>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</si>
  <si>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</si>
  <si>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</si>
  <si>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</si>
  <si>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</si>
  <si>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</si>
  <si>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</si>
  <si>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</si>
  <si>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</si>
  <si>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</si>
  <si>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</si>
  <si>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</si>
  <si>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</si>
  <si>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</si>
  <si>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</si>
  <si>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</si>
  <si>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</si>
  <si>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</si>
  <si>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</si>
  <si>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</si>
  <si>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</si>
  <si>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</si>
  <si>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</si>
  <si>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</si>
  <si>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</si>
  <si>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</si>
  <si>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</si>
  <si>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</si>
  <si>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</si>
  <si>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</si>
  <si>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</si>
  <si>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</si>
  <si>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</si>
  <si>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</si>
  <si>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</si>
  <si>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</si>
  <si>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</si>
  <si>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</si>
  <si>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</si>
  <si>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</si>
  <si>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</si>
  <si>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</si>
  <si>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</si>
  <si>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</si>
  <si>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</si>
  <si>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</si>
  <si>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</si>
  <si>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</si>
  <si>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</si>
  <si>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</si>
  <si>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</si>
  <si>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</si>
  <si>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</si>
  <si>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</si>
  <si>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</si>
  <si>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</si>
  <si>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</si>
  <si>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</si>
  <si>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</si>
  <si>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</si>
  <si>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</si>
  <si>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</si>
  <si>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</si>
  <si>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</si>
  <si>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</si>
  <si>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</si>
  <si>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</si>
  <si>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</si>
  <si>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</si>
  <si>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</si>
  <si>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</si>
  <si>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</si>
  <si>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</si>
  <si>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</si>
  <si>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</si>
  <si>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</si>
  <si>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</si>
  <si>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</si>
  <si>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</si>
  <si>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</si>
  <si>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</si>
  <si>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</si>
  <si>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</si>
  <si>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</si>
  <si>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</si>
  <si>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</si>
  <si>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</si>
  <si>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</si>
  <si>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</si>
  <si>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</si>
  <si>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</si>
  <si>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</si>
  <si>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</si>
  <si>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</si>
  <si>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</si>
  <si>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</si>
  <si>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</si>
  <si>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</si>
  <si>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</si>
  <si>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</si>
  <si>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</si>
  <si>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</si>
  <si>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</si>
  <si>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</si>
  <si>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</si>
  <si>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</si>
  <si>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</si>
  <si>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</si>
  <si>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</si>
  <si>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</si>
  <si>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</si>
  <si>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</si>
  <si>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</si>
  <si>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</si>
  <si>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</si>
  <si>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</si>
  <si>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</si>
  <si>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</si>
  <si>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</si>
  <si>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</si>
  <si>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</si>
  <si>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</si>
  <si>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</si>
  <si>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</si>
  <si>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</si>
  <si>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</si>
  <si>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</si>
  <si>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</si>
  <si>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</si>
  <si>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</si>
  <si>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</si>
  <si>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</si>
  <si>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</si>
  <si>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</si>
  <si>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</si>
  <si>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</si>
  <si>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</si>
  <si>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</si>
  <si>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</si>
  <si>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</si>
  <si>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</si>
  <si>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</si>
  <si>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</si>
  <si>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</si>
  <si>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</si>
  <si>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</si>
  <si>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</si>
  <si>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</si>
  <si>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</si>
  <si>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</si>
  <si>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</si>
  <si>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</si>
  <si>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</si>
  <si>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</si>
  <si>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</si>
  <si>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</si>
  <si>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</si>
  <si>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</si>
  <si>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</si>
  <si>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</si>
  <si>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</si>
  <si>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</si>
  <si>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</si>
  <si>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</si>
  <si>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</si>
  <si>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</si>
  <si>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</si>
  <si>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</si>
  <si>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</si>
  <si>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</si>
  <si>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</si>
  <si>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</si>
  <si>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</si>
  <si>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</si>
  <si>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</si>
  <si>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</si>
  <si>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</si>
  <si>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</si>
  <si>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</si>
  <si>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</si>
  <si>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</si>
  <si>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</si>
  <si>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</si>
  <si>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</si>
  <si>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</si>
  <si>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</si>
  <si>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</si>
  <si>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</si>
  <si>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</si>
  <si>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</si>
  <si>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</si>
  <si>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</si>
  <si>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</si>
  <si>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</si>
  <si>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</si>
  <si>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</si>
  <si>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</si>
  <si>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</si>
  <si>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</si>
  <si>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</si>
  <si>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</si>
  <si>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</si>
  <si>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</si>
  <si>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</si>
  <si>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</si>
  <si>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</si>
  <si>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</si>
  <si>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</si>
  <si>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</si>
  <si>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</si>
  <si>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</si>
  <si>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</si>
  <si>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</si>
  <si>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</si>
  <si>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</si>
  <si>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</si>
  <si>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</si>
  <si>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</si>
  <si>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</si>
  <si>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</si>
  <si>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</si>
  <si>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</si>
  <si>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</si>
  <si>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</si>
  <si>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</si>
  <si>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</si>
  <si>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</si>
  <si>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</si>
  <si>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</si>
  <si>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</si>
  <si>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</si>
  <si>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</si>
  <si>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</si>
  <si>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</si>
  <si>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</si>
  <si>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</si>
  <si>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</si>
  <si>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</si>
  <si>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</si>
  <si>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</si>
  <si>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</si>
  <si>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</si>
  <si>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</si>
  <si>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</si>
  <si>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</si>
  <si>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</si>
  <si>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</si>
  <si>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</si>
  <si>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</si>
  <si>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</si>
  <si>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</si>
  <si>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</si>
  <si>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</si>
  <si>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</si>
  <si>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</si>
  <si>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</si>
  <si>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</si>
  <si>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</si>
  <si>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</si>
  <si>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</si>
  <si>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</si>
  <si>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</si>
  <si>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</si>
  <si>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</si>
  <si>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</si>
  <si>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</si>
  <si>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</si>
  <si>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</si>
  <si>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</si>
  <si>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</si>
  <si>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</si>
  <si>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</si>
  <si>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</si>
  <si>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</si>
  <si>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</si>
  <si>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</si>
  <si>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</si>
  <si>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</si>
  <si>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</si>
  <si>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</si>
  <si>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</si>
  <si>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</si>
  <si>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</si>
  <si>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</si>
  <si>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</si>
  <si>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</si>
  <si>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</si>
  <si>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</si>
  <si>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</si>
  <si>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</si>
  <si>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</si>
  <si>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</si>
  <si>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</si>
  <si>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</si>
  <si>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</si>
  <si>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</si>
  <si>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</si>
  <si>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</si>
  <si>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</si>
  <si>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</si>
  <si>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</si>
  <si>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</si>
  <si>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</si>
  <si>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</si>
  <si>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</si>
  <si>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</si>
  <si>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</si>
  <si>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</si>
  <si>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</si>
  <si>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</si>
  <si>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</si>
  <si>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</si>
  <si>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</si>
  <si>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</si>
  <si>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</si>
  <si>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</si>
  <si>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</si>
  <si>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</si>
  <si>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</si>
  <si>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</si>
  <si>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</si>
  <si>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</si>
  <si>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</si>
  <si>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</si>
  <si>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</si>
  <si>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</si>
  <si>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</si>
  <si>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</si>
  <si>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</si>
  <si>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</si>
  <si>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</si>
  <si>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</si>
  <si>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</si>
  <si>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</si>
  <si>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</si>
  <si>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</si>
  <si>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</si>
  <si>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</si>
  <si>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</si>
  <si>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</si>
  <si>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</si>
  <si>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</si>
  <si>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</si>
  <si>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</si>
  <si>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</si>
  <si>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</si>
  <si>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</si>
  <si>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</si>
  <si>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</si>
  <si>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</si>
  <si>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</si>
  <si>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</si>
  <si>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</si>
  <si>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</si>
  <si>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</si>
  <si>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</si>
  <si>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</si>
  <si>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</si>
  <si>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</si>
  <si>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</si>
  <si>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</si>
  <si>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</si>
  <si>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</si>
  <si>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</si>
  <si>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</si>
  <si>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</si>
  <si>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</si>
  <si>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</si>
  <si>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</si>
  <si>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</si>
  <si>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</si>
  <si>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</si>
  <si>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</si>
  <si>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</si>
  <si>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</si>
  <si>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</si>
  <si>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</si>
  <si>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</si>
  <si>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</si>
  <si>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</si>
  <si>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</si>
  <si>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</si>
  <si>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</si>
  <si>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</si>
  <si>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</si>
  <si>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</si>
  <si>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</si>
  <si>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</si>
  <si>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</si>
  <si>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</si>
  <si>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</si>
  <si>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</si>
  <si>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</si>
  <si>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</si>
  <si>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</si>
  <si>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</si>
  <si>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</si>
  <si>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</si>
  <si>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</si>
  <si>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</si>
  <si>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</si>
  <si>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</si>
  <si>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</si>
  <si>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</si>
  <si>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</si>
  <si>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</si>
  <si>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</si>
  <si>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</si>
  <si>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</si>
  <si>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</si>
  <si>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</si>
  <si>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</si>
  <si>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</si>
  <si>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</si>
  <si>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</si>
  <si>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</si>
  <si>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</si>
  <si>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</si>
  <si>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</si>
  <si>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</si>
  <si>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</si>
  <si>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</si>
  <si>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</si>
  <si>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</si>
  <si>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</si>
  <si>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</si>
  <si>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</si>
  <si>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</si>
  <si>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</si>
  <si>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</si>
  <si>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</si>
  <si>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</si>
  <si>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</si>
  <si>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</si>
  <si>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</si>
  <si>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</si>
  <si>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</si>
  <si>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</si>
  <si>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</si>
  <si>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</si>
  <si>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</si>
  <si>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</si>
  <si>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</si>
  <si>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</si>
  <si>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</si>
  <si>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</si>
  <si>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</si>
  <si>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</si>
  <si>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</si>
  <si>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</si>
  <si>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</si>
  <si>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</si>
  <si>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</si>
  <si>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</si>
  <si>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</si>
  <si>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</si>
  <si>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</si>
  <si>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</si>
  <si>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</si>
  <si>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</si>
  <si>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</si>
  <si>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</si>
  <si>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</si>
  <si>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</si>
  <si>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</si>
  <si>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</si>
  <si>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</si>
  <si>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</si>
  <si>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</si>
  <si>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</si>
  <si>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</si>
  <si>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</si>
  <si>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</si>
  <si>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</si>
  <si>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</si>
  <si>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</si>
  <si>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</si>
  <si>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</si>
  <si>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</si>
  <si>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</si>
  <si>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</si>
  <si>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</si>
  <si>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</si>
  <si>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</si>
  <si>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</si>
  <si>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</si>
  <si>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</si>
  <si>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</si>
  <si>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</si>
  <si>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</si>
  <si>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</si>
  <si>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</si>
  <si>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</si>
  <si>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</si>
  <si>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</si>
  <si>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</si>
  <si>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</si>
  <si>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</si>
  <si>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</si>
  <si>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</si>
  <si>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</si>
  <si>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</si>
  <si>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</si>
  <si>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</si>
  <si>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</si>
  <si>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</si>
  <si>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</si>
  <si>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</si>
  <si>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</si>
  <si>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</si>
  <si>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</si>
  <si>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</si>
  <si>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</si>
  <si>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</si>
  <si>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</si>
  <si>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</si>
  <si>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</si>
  <si>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</si>
  <si>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</si>
  <si>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</si>
  <si>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</si>
  <si>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</si>
  <si>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</si>
  <si>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</si>
  <si>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</si>
  <si>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</si>
  <si>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</si>
  <si>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</si>
  <si>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</si>
  <si>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</si>
  <si>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</si>
  <si>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</si>
  <si>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</si>
  <si>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</si>
  <si>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</si>
  <si>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</si>
  <si>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</si>
  <si>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</si>
  <si>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</si>
  <si>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</si>
  <si>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</si>
  <si>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</si>
  <si>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</si>
  <si>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</si>
  <si>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</si>
  <si>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</si>
  <si>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</si>
  <si>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</si>
  <si>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</si>
  <si>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</si>
  <si>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</si>
  <si>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</si>
  <si>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</si>
  <si>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</si>
  <si>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</si>
  <si>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</si>
  <si>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</si>
  <si>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</si>
  <si>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</si>
  <si>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</si>
  <si>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</si>
  <si>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</si>
  <si>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</si>
  <si>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</si>
  <si>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</si>
  <si>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</si>
  <si>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</si>
  <si>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</si>
  <si>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</si>
  <si>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</si>
  <si>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</si>
  <si>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</si>
  <si>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</si>
  <si>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</si>
  <si>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</si>
  <si>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</si>
  <si>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</si>
  <si>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</si>
  <si>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</si>
  <si>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</si>
  <si>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</si>
  <si>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</si>
  <si>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</si>
  <si>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</si>
  <si>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</si>
  <si>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</si>
  <si>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</si>
  <si>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</si>
  <si>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</si>
  <si>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</si>
  <si>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</si>
  <si>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</si>
  <si>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</si>
  <si>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</si>
  <si>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</si>
  <si>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</si>
  <si>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</si>
  <si>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</si>
  <si>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</si>
  <si>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</si>
  <si>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</si>
  <si>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</si>
  <si>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</si>
  <si>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</si>
  <si>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</si>
  <si>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</si>
  <si>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</si>
  <si>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</si>
  <si>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</si>
  <si>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</si>
  <si>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</si>
  <si>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</si>
  <si>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</si>
  <si>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</si>
  <si>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</si>
  <si>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</si>
  <si>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</si>
  <si>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</si>
  <si>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</si>
  <si>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</si>
  <si>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</si>
  <si>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</si>
  <si>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</si>
  <si>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</si>
  <si>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</si>
  <si>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</si>
  <si>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</si>
  <si>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</si>
  <si>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</si>
  <si>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</si>
  <si>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</si>
  <si>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</si>
  <si>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</si>
  <si>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</si>
  <si>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</si>
  <si>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</si>
  <si>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</si>
  <si>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</si>
  <si>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</si>
  <si>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</si>
  <si>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</si>
  <si>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</si>
  <si>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</si>
  <si>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</si>
  <si>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</si>
  <si>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</si>
  <si>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</si>
  <si>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</si>
  <si>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</si>
  <si>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</si>
  <si>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</si>
  <si>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</si>
  <si>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</si>
  <si>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</si>
  <si>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</si>
  <si>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</si>
  <si>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</si>
  <si>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</si>
  <si>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</si>
  <si>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</si>
  <si>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</si>
  <si>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</si>
  <si>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</si>
  <si>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</si>
  <si>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</si>
  <si>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</si>
  <si>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</si>
  <si>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</si>
  <si>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</si>
  <si>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</si>
  <si>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</si>
  <si>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</si>
  <si>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</si>
  <si>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</si>
  <si>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</si>
  <si>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</si>
  <si>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</si>
  <si>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</si>
  <si>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</si>
  <si>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</si>
  <si>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</si>
  <si>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</si>
  <si>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</si>
  <si>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</si>
  <si>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</si>
  <si>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</si>
  <si>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</si>
  <si>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</si>
  <si>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</si>
  <si>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</si>
  <si>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</si>
  <si>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</si>
  <si>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</si>
  <si>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</si>
  <si>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</si>
  <si>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</si>
  <si>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</si>
  <si>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</si>
  <si>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</si>
  <si>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</si>
  <si>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</si>
  <si>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</si>
  <si>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</si>
  <si>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</si>
  <si>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</si>
  <si>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</si>
  <si>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</si>
  <si>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</si>
  <si>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</si>
  <si>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</si>
  <si>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</si>
  <si>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</si>
  <si>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</si>
  <si>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</si>
  <si>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</si>
  <si>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</si>
  <si>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</si>
  <si>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</si>
  <si>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</si>
  <si>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</si>
  <si>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</si>
  <si>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</si>
  <si>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</si>
  <si>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</si>
  <si>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</si>
  <si>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</si>
  <si>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</si>
  <si>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</si>
  <si>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</si>
  <si>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</si>
  <si>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</si>
  <si>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</si>
  <si>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</si>
  <si>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</si>
  <si>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</si>
  <si>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</si>
  <si>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</si>
  <si>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</si>
  <si>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</si>
  <si>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</si>
  <si>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</si>
  <si>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</si>
  <si>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</si>
  <si>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</si>
  <si>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</si>
  <si>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</si>
  <si>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</si>
  <si>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</si>
  <si>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</si>
  <si>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</si>
  <si>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</si>
  <si>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</si>
  <si>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</si>
  <si>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</si>
  <si>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</si>
  <si>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</si>
  <si>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</si>
  <si>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</si>
  <si>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</si>
  <si>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</si>
  <si>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</si>
  <si>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</si>
  <si>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</si>
  <si>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</si>
  <si>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</si>
  <si>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</si>
  <si>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</si>
  <si>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</si>
  <si>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</si>
  <si>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</si>
  <si>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</si>
  <si>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</si>
  <si>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</si>
  <si>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</si>
  <si>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</si>
  <si>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</si>
  <si>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</si>
  <si>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</si>
  <si>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</si>
  <si>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</si>
  <si>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</si>
  <si>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</si>
  <si>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</si>
  <si>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</si>
  <si>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</si>
  <si>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</si>
  <si>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</si>
  <si>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</si>
  <si>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</si>
  <si>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</si>
  <si>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</si>
  <si>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</si>
  <si>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</si>
  <si>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</si>
  <si>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</si>
  <si>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</si>
  <si>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</si>
  <si>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</si>
  <si>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</si>
  <si>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</si>
  <si>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</si>
  <si>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</si>
  <si>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</si>
  <si>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</si>
  <si>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</si>
  <si>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</si>
  <si>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</si>
  <si>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</si>
  <si>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</si>
  <si>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</si>
  <si>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</si>
  <si>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</si>
  <si>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</si>
  <si>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</si>
  <si>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</si>
  <si>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</si>
  <si>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</si>
  <si>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</si>
  <si>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</si>
  <si>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</si>
  <si>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</si>
  <si>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</si>
  <si>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</si>
  <si>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</si>
  <si>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</si>
  <si>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</si>
  <si>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</si>
  <si>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</si>
  <si>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</si>
  <si>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</si>
  <si>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</si>
  <si>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</si>
  <si>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</si>
  <si>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</si>
  <si>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</si>
  <si>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</si>
  <si>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</si>
  <si>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</si>
  <si>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</si>
  <si>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</si>
  <si>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</si>
  <si>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</si>
  <si>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</si>
  <si>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</si>
  <si>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</si>
  <si>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</si>
  <si>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</si>
  <si>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</si>
  <si>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</si>
  <si>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</si>
  <si>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</si>
  <si>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</si>
  <si>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</si>
  <si>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</si>
  <si>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</si>
  <si>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</si>
  <si>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</si>
  <si>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</si>
  <si>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</si>
  <si>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</si>
  <si>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</si>
  <si>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</si>
  <si>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</si>
  <si>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</si>
  <si>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</si>
  <si>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</si>
  <si>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</si>
  <si>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</si>
  <si>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</si>
  <si>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</si>
  <si>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</si>
  <si>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</si>
  <si>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</si>
  <si>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</si>
  <si>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</si>
  <si>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</si>
  <si>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</si>
  <si>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</si>
  <si>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</si>
  <si>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</si>
  <si>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</si>
  <si>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</si>
  <si>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</si>
  <si>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</si>
  <si>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</si>
  <si>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</si>
  <si>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</si>
  <si>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</si>
  <si>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</si>
  <si>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</si>
  <si>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</si>
  <si>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</si>
  <si>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</si>
  <si>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</si>
  <si>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</si>
  <si>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</si>
  <si>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</si>
  <si>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</si>
  <si>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</si>
  <si>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</si>
  <si>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</si>
  <si>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</si>
  <si>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</si>
  <si>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</si>
  <si>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</si>
  <si>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</si>
  <si>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</si>
  <si>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</si>
  <si>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</si>
  <si>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</si>
  <si>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</si>
  <si>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</si>
  <si>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</si>
  <si>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</si>
  <si>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</si>
  <si>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</si>
  <si>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</si>
  <si>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</si>
  <si>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</si>
  <si>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</si>
  <si>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</si>
  <si>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</si>
  <si>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</si>
  <si>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</si>
  <si>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</si>
  <si>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</si>
  <si>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</si>
  <si>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</si>
  <si>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</si>
  <si>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</si>
  <si>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</si>
  <si>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</si>
  <si>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</si>
  <si>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</si>
  <si>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</si>
  <si>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</si>
  <si>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</si>
  <si>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</si>
  <si>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</si>
  <si>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</si>
  <si>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</si>
  <si>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</si>
  <si>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</si>
  <si>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</si>
  <si>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</si>
  <si>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</si>
  <si>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</si>
  <si>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</si>
  <si>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</si>
  <si>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</si>
  <si>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</si>
  <si>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</si>
  <si>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</si>
  <si>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</si>
  <si>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</si>
  <si>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</si>
  <si>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</si>
  <si>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</si>
  <si>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</si>
  <si>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</si>
  <si>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</si>
  <si>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</si>
  <si>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</si>
  <si>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</si>
  <si>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</si>
  <si>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</si>
  <si>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</si>
  <si>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</si>
  <si>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</si>
  <si>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</si>
  <si>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</si>
  <si>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</si>
  <si>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</si>
  <si>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</si>
  <si>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</si>
  <si>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</si>
  <si>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</si>
  <si>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</si>
  <si>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</si>
  <si>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</si>
  <si>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</si>
  <si>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</si>
  <si>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</si>
  <si>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</si>
  <si>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</si>
  <si>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</si>
  <si>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</si>
  <si>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</si>
  <si>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</si>
  <si>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</si>
  <si>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</si>
  <si>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</si>
  <si>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</si>
  <si>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</si>
  <si>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</si>
  <si>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</si>
  <si>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</si>
  <si>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</si>
  <si>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</si>
  <si>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</si>
  <si>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</si>
  <si>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</si>
  <si>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</si>
  <si>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</si>
  <si>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</si>
  <si>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</si>
  <si>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</si>
  <si>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</si>
  <si>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</si>
  <si>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</si>
  <si>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</si>
  <si>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</si>
  <si>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</si>
  <si>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</si>
  <si>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</si>
  <si>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</si>
  <si>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</si>
  <si>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</si>
  <si>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</si>
  <si>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</si>
  <si>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</si>
  <si>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</si>
  <si>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</si>
  <si>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</si>
  <si>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</si>
  <si>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</si>
  <si>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</si>
  <si>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</si>
  <si>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</si>
  <si>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</si>
  <si>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</si>
  <si>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</si>
  <si>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</si>
  <si>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</si>
  <si>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</si>
  <si>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</si>
  <si>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</si>
  <si>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</si>
  <si>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</si>
  <si>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</si>
  <si>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</si>
  <si>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</si>
  <si>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</si>
  <si>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</si>
  <si>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</si>
  <si>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</si>
  <si>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</si>
  <si>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</si>
  <si>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</si>
  <si>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</si>
  <si>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</si>
  <si>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</si>
  <si>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</si>
  <si>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</si>
  <si>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</si>
  <si>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</si>
  <si>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</si>
  <si>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</si>
  <si>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</si>
  <si>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</si>
  <si>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</si>
  <si>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</si>
  <si>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</si>
  <si>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</si>
  <si>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</si>
  <si>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</si>
  <si>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</si>
  <si>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</si>
  <si>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</si>
  <si>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</si>
  <si>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</si>
  <si>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</si>
  <si>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</si>
  <si>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</si>
  <si>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</si>
  <si>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</si>
  <si>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</si>
  <si>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</si>
  <si>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</si>
  <si>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</si>
  <si>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</si>
  <si>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</si>
  <si>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</si>
  <si>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</si>
  <si>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</si>
  <si>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</si>
  <si>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</si>
  <si>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</si>
  <si>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</si>
  <si>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</si>
  <si>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</si>
  <si>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</si>
  <si>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</si>
  <si>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</si>
  <si>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</si>
  <si>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</si>
  <si>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</si>
  <si>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</si>
  <si>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</si>
  <si>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</si>
  <si>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</si>
  <si>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</si>
  <si>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</si>
  <si>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</si>
  <si>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</si>
  <si>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</si>
  <si>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</si>
  <si>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</si>
  <si>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</si>
  <si>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</si>
  <si>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</si>
  <si>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</si>
  <si>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</si>
  <si>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</si>
  <si>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</si>
  <si>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</si>
  <si>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</si>
  <si>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</si>
  <si>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</si>
  <si>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</si>
  <si>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</si>
  <si>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</si>
  <si>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</si>
  <si>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</si>
  <si>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</si>
  <si>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</si>
  <si>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</si>
  <si>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</si>
  <si>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</si>
  <si>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</si>
  <si>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</si>
  <si>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</si>
  <si>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</si>
  <si>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</si>
  <si>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</si>
  <si>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</si>
  <si>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</si>
  <si>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</si>
  <si>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</si>
  <si>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</si>
  <si>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</si>
  <si>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</si>
  <si>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</si>
  <si>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</si>
  <si>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</si>
  <si>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</si>
  <si>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</si>
  <si>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</si>
  <si>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</si>
  <si>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</si>
  <si>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</si>
  <si>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</si>
  <si>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</si>
  <si>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</si>
  <si>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</si>
  <si>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</si>
  <si>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</si>
  <si>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</si>
  <si>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</si>
  <si>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</si>
  <si>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</si>
  <si>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</si>
  <si>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</si>
  <si>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</si>
  <si>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</si>
  <si>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</si>
  <si>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</si>
  <si>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</si>
  <si>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</si>
  <si>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</si>
  <si>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</si>
  <si>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</si>
  <si>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</si>
  <si>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</si>
  <si>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</si>
  <si>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</si>
  <si>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</si>
  <si>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</si>
  <si>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</si>
  <si>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</si>
  <si>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</si>
  <si>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</si>
  <si>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</si>
  <si>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</si>
  <si>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</si>
  <si>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</si>
  <si>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</si>
  <si>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</si>
  <si>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</si>
  <si>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</si>
  <si>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</si>
  <si>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</si>
  <si>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</si>
  <si>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</si>
  <si>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</si>
  <si>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</si>
  <si>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</si>
  <si>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</si>
  <si>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</si>
  <si>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</si>
  <si>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</si>
  <si>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</si>
  <si>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</si>
  <si>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</si>
  <si>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</si>
  <si>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</si>
  <si>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</si>
  <si>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</si>
  <si>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</si>
  <si>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</si>
  <si>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</si>
  <si>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</si>
  <si>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</si>
  <si>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</si>
  <si>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</si>
  <si>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</si>
  <si>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</si>
  <si>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</si>
  <si>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</si>
  <si>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</si>
  <si>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</si>
  <si>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</si>
  <si>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</si>
  <si>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</si>
  <si>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</si>
  <si>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</si>
  <si>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</si>
  <si>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</si>
  <si>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</si>
  <si>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</si>
  <si>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</si>
  <si>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</si>
  <si>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</si>
  <si>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</si>
  <si>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</si>
  <si>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</si>
  <si>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</si>
  <si>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</si>
  <si>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</si>
  <si>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</si>
  <si>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</si>
  <si>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</si>
  <si>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</si>
  <si>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</si>
  <si>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</si>
  <si>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</si>
  <si>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</si>
  <si>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</si>
  <si>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</si>
  <si>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</si>
  <si>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</si>
  <si>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</si>
  <si>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</si>
  <si>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</si>
  <si>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</si>
  <si>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</si>
  <si>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</si>
  <si>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</si>
  <si>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</si>
  <si>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</si>
  <si>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</si>
  <si>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</si>
  <si>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</si>
  <si>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</si>
  <si>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</si>
  <si>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</si>
  <si>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</si>
  <si>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</si>
  <si>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</si>
  <si>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</si>
  <si>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</si>
  <si>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</si>
  <si>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</si>
  <si>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</si>
  <si>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</si>
  <si>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</si>
  <si>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</si>
  <si>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</si>
  <si>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</si>
  <si>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</si>
  <si>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</si>
  <si>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</si>
  <si>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</si>
  <si>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</si>
  <si>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</si>
  <si>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</si>
  <si>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</si>
  <si>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</si>
  <si>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</si>
  <si>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</si>
  <si>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</si>
  <si>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</si>
  <si>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</si>
  <si>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</si>
  <si>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</si>
  <si>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</si>
  <si>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</si>
  <si>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</si>
  <si>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</si>
  <si>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</si>
  <si>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</si>
  <si>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</si>
  <si>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</si>
  <si>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</si>
  <si>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</si>
  <si>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</si>
  <si>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</si>
  <si>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</si>
  <si>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</si>
  <si>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</si>
  <si>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</si>
  <si>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</si>
  <si>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</si>
  <si>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</si>
  <si>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</si>
  <si>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</si>
  <si>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</si>
  <si>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</si>
  <si>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</si>
  <si>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</si>
  <si>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</si>
  <si>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</si>
  <si>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</si>
  <si>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</si>
  <si>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</si>
  <si>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</si>
  <si>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</si>
  <si>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</si>
  <si>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</si>
  <si>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</si>
  <si>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</si>
  <si>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</si>
  <si>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</si>
  <si>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</si>
  <si>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</si>
  <si>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</si>
  <si>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</si>
  <si>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</si>
  <si>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</si>
  <si>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</si>
  <si>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</si>
  <si>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</si>
  <si>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</si>
  <si>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</si>
  <si>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</si>
  <si>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</si>
  <si>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</si>
  <si>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</si>
  <si>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</si>
  <si>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</si>
  <si>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</si>
  <si>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</si>
  <si>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</si>
  <si>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</si>
  <si>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</si>
  <si>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</si>
  <si>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</si>
  <si>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</si>
  <si>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</si>
  <si>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</si>
  <si>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</si>
  <si>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</si>
  <si>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</si>
  <si>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</si>
  <si>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</si>
  <si>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</si>
  <si>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</si>
  <si>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</si>
  <si>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</si>
  <si>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</si>
  <si>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</si>
  <si>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</si>
  <si>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</si>
  <si>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</si>
  <si>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</si>
  <si>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</si>
  <si>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</si>
  <si>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</si>
  <si>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</si>
  <si>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</si>
  <si>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</si>
  <si>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</si>
  <si>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</si>
  <si>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</si>
  <si>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</si>
  <si>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</si>
  <si>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</si>
  <si>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</si>
  <si>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</si>
  <si>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</si>
  <si>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</si>
  <si>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</si>
  <si>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</si>
  <si>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</si>
  <si>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</si>
  <si>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</si>
  <si>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</si>
  <si>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</si>
  <si>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</si>
  <si>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</si>
  <si>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</si>
  <si>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</si>
  <si>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</si>
  <si>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</si>
  <si>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</si>
  <si>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</si>
  <si>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</si>
  <si>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</si>
  <si>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</si>
  <si>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</si>
  <si>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</si>
  <si>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</si>
  <si>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</si>
  <si>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</si>
  <si>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</si>
  <si>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</si>
  <si>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</si>
  <si>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</si>
  <si>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</si>
  <si>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</si>
  <si>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</si>
  <si>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</si>
  <si>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</si>
  <si>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</si>
  <si>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</si>
  <si>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</si>
  <si>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</si>
  <si>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</si>
  <si>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</si>
  <si>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</si>
  <si>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</si>
  <si>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</si>
  <si>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</si>
  <si>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</si>
  <si>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</si>
  <si>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</si>
  <si>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</si>
  <si>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</si>
  <si>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</si>
  <si>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</si>
  <si>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</si>
  <si>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</si>
  <si>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</si>
  <si>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</si>
  <si>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</si>
  <si>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</si>
  <si>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</si>
  <si>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</si>
  <si>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</si>
  <si>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</si>
  <si>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</si>
  <si>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</si>
  <si>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</si>
  <si>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</si>
  <si>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</si>
  <si>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</si>
  <si>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</si>
  <si>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</si>
  <si>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</si>
  <si>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</si>
  <si>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</si>
  <si>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</si>
  <si>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</si>
  <si>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</si>
  <si>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</si>
  <si>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</si>
  <si>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</si>
  <si>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</si>
  <si>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</si>
  <si>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</si>
  <si>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</si>
  <si>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</si>
  <si>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</si>
  <si>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</si>
  <si>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</si>
  <si>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</si>
  <si>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</si>
  <si>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</si>
  <si>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</si>
  <si>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</si>
  <si>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</si>
  <si>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</si>
  <si>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</si>
  <si>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</si>
  <si>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</si>
  <si>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</si>
  <si>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</si>
  <si>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</si>
  <si>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</si>
  <si>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</si>
  <si>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</si>
  <si>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</si>
  <si>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</si>
  <si>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</si>
  <si>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</si>
  <si>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</si>
  <si>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</si>
  <si>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</si>
  <si>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</si>
  <si>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</si>
  <si>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</si>
  <si>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</si>
  <si>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</si>
  <si>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</si>
  <si>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</si>
  <si>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</si>
  <si>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</si>
  <si>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</si>
  <si>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</si>
  <si>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</si>
  <si>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</si>
  <si>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</si>
  <si>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</si>
  <si>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</si>
  <si>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</si>
  <si>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</si>
  <si>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</si>
  <si>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</si>
  <si>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</si>
  <si>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</si>
  <si>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</si>
  <si>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</si>
  <si>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</si>
  <si>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</si>
  <si>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</si>
  <si>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</si>
  <si>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</si>
  <si>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</si>
  <si>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</si>
  <si>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</si>
  <si>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</si>
  <si>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</si>
  <si>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</si>
  <si>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</si>
  <si>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</si>
  <si>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</si>
  <si>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</si>
  <si>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</si>
  <si>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</si>
  <si>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</si>
  <si>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</si>
  <si>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</si>
  <si>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</si>
  <si>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</si>
  <si>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</si>
  <si>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</si>
  <si>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</si>
  <si>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</si>
  <si>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</si>
  <si>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</si>
  <si>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</si>
  <si>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</si>
  <si>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</si>
  <si>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</si>
  <si>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</si>
  <si>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</si>
  <si>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</si>
  <si>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</si>
  <si>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</si>
  <si>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</si>
  <si>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</si>
  <si>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</si>
  <si>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</si>
  <si>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</si>
  <si>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</si>
  <si>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</si>
  <si>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</si>
  <si>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</si>
  <si>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</si>
  <si>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</si>
  <si>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</si>
  <si>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</si>
  <si>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</si>
  <si>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</si>
  <si>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</si>
  <si>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</si>
  <si>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</si>
  <si>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</si>
  <si>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</si>
  <si>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</si>
  <si>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</si>
  <si>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</si>
  <si>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</si>
  <si>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</si>
  <si>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</si>
  <si>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</si>
  <si>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</si>
  <si>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</si>
  <si>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</si>
  <si>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</si>
  <si>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</si>
  <si>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</si>
  <si>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</si>
  <si>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</si>
  <si>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</si>
  <si>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</si>
  <si>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</si>
  <si>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</si>
  <si>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</si>
  <si>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</si>
  <si>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</si>
  <si>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</si>
  <si>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</si>
  <si>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</si>
  <si>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</si>
  <si>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</si>
  <si>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</si>
  <si>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</si>
  <si>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</si>
  <si>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</si>
  <si>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</si>
  <si>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</si>
  <si>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</si>
  <si>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</si>
  <si>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</si>
  <si>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</si>
  <si>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</si>
  <si>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</si>
  <si>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</si>
  <si>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</si>
  <si>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</si>
  <si>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</si>
  <si>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</si>
  <si>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</si>
  <si>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</si>
  <si>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</si>
  <si>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</si>
  <si>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</si>
  <si>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</si>
  <si>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</si>
  <si>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</si>
  <si>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</si>
  <si>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</si>
  <si>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</si>
  <si>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</si>
  <si>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</si>
  <si>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</si>
  <si>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</si>
  <si>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</si>
  <si>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</si>
  <si>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</si>
  <si>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</si>
  <si>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</si>
  <si>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</si>
  <si>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</si>
  <si>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</si>
  <si>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</si>
  <si>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</si>
  <si>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</si>
  <si>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</si>
  <si>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</si>
  <si>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</si>
  <si>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</si>
  <si>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</si>
  <si>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</si>
  <si>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</si>
  <si>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</si>
  <si>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</si>
  <si>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</si>
  <si>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</si>
  <si>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</si>
  <si>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</si>
  <si>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</si>
  <si>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</si>
  <si>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</si>
  <si>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</si>
  <si>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</si>
  <si>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</si>
  <si>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</si>
  <si>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</si>
  <si>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</si>
  <si>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</si>
  <si>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</si>
  <si>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</si>
  <si>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</si>
  <si>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</si>
  <si>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</si>
  <si>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</si>
  <si>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</si>
  <si>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</si>
  <si>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</si>
  <si>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</si>
  <si>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</si>
  <si>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</si>
  <si>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</si>
  <si>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</si>
  <si>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</si>
  <si>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</si>
  <si>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</si>
  <si>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</si>
  <si>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</si>
  <si>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</si>
  <si>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</si>
  <si>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</si>
  <si>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</si>
  <si>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</si>
  <si>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</si>
  <si>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</si>
  <si>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</si>
  <si>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</si>
  <si>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</si>
  <si>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</si>
  <si>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</si>
  <si>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</si>
  <si>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</si>
  <si>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</si>
  <si>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</si>
  <si>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</si>
  <si>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</si>
  <si>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</si>
  <si>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</si>
  <si>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</si>
  <si>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</si>
  <si>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</si>
  <si>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</si>
  <si>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</si>
  <si>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</si>
  <si>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</si>
  <si>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</si>
  <si>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</si>
  <si>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</si>
  <si>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</si>
  <si>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</si>
  <si>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</si>
  <si>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</si>
  <si>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</si>
  <si>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</si>
  <si>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</si>
  <si>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</si>
  <si>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</si>
  <si>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</si>
  <si>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</si>
  <si>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</si>
  <si>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</si>
  <si>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</si>
  <si>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</si>
  <si>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</si>
  <si>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</si>
  <si>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</si>
  <si>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</si>
  <si>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</si>
  <si>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</si>
  <si>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</si>
  <si>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</si>
  <si>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</si>
  <si>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</si>
  <si>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</si>
  <si>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</si>
  <si>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</si>
  <si>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</si>
  <si>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</si>
  <si>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</si>
  <si>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</si>
  <si>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</si>
  <si>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</si>
  <si>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</si>
  <si>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</si>
  <si>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</si>
  <si>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</si>
  <si>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</si>
  <si>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</si>
  <si>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</si>
  <si>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</si>
  <si>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</si>
  <si>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</si>
  <si>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</si>
  <si>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</si>
  <si>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</si>
  <si>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</si>
  <si>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</si>
  <si>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</si>
  <si>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</si>
  <si>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</si>
  <si>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</si>
  <si>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</si>
  <si>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</si>
  <si>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</si>
  <si>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</si>
  <si>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</si>
  <si>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</si>
  <si>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</si>
  <si>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</si>
  <si>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</si>
  <si>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</si>
  <si>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</si>
  <si>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</si>
  <si>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</si>
  <si>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</si>
  <si>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</si>
  <si>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</si>
  <si>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</si>
  <si>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</si>
  <si>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</si>
  <si>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</si>
  <si>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</si>
  <si>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</si>
  <si>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</si>
  <si>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</si>
  <si>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</si>
  <si>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</si>
  <si>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</si>
  <si>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</si>
  <si>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</si>
  <si>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</si>
  <si>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</si>
  <si>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</si>
  <si>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</si>
  <si>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</si>
  <si>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</si>
  <si>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</si>
  <si>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</si>
  <si>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</si>
  <si>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</si>
  <si>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</si>
  <si>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</si>
  <si>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</si>
  <si>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</si>
  <si>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</si>
  <si>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</si>
  <si>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</si>
  <si>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</si>
  <si>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</si>
  <si>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</si>
  <si>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</si>
  <si>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</si>
  <si>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</si>
  <si>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</si>
  <si>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</si>
  <si>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</si>
  <si>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</si>
  <si>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</si>
  <si>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</si>
  <si>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</si>
  <si>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</si>
  <si>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</si>
  <si>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</si>
  <si>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</si>
  <si>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</si>
  <si>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</si>
  <si>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</si>
  <si>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</si>
  <si>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</si>
  <si>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</si>
  <si>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</si>
  <si>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</si>
  <si>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</si>
  <si>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</si>
  <si>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</si>
  <si>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</si>
  <si>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</si>
  <si>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</si>
  <si>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</si>
  <si>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</si>
  <si>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</si>
  <si>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</si>
  <si>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</si>
  <si>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</si>
  <si>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</si>
  <si>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</si>
  <si>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</si>
  <si>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</si>
  <si>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</si>
  <si>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</si>
  <si>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</si>
  <si>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</si>
  <si>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</si>
  <si>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</si>
  <si>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</si>
  <si>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</si>
  <si>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</si>
  <si>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</si>
  <si>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</si>
  <si>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</si>
  <si>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</si>
  <si>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</si>
  <si>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</si>
  <si>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</si>
  <si>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</si>
  <si>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</si>
  <si>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</si>
  <si>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</si>
  <si>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</si>
  <si>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</si>
  <si>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</si>
  <si>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</si>
  <si>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</si>
  <si>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</si>
  <si>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</si>
  <si>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</si>
  <si>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</si>
  <si>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</si>
  <si>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</si>
  <si>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</si>
  <si>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</si>
  <si>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</si>
  <si>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</si>
  <si>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</si>
  <si>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</si>
  <si>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</si>
  <si>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</si>
  <si>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</si>
  <si>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</si>
  <si>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</si>
  <si>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</si>
  <si>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</si>
  <si>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</si>
  <si>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</si>
  <si>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</si>
  <si>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</si>
  <si>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</si>
  <si>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</si>
  <si>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</si>
  <si>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</si>
  <si>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</si>
  <si>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</si>
  <si>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</si>
  <si>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</si>
  <si>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</si>
  <si>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</si>
  <si>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</si>
  <si>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</si>
  <si>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</si>
  <si>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</si>
  <si>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</si>
  <si>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</si>
  <si>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</si>
  <si>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</si>
  <si>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</si>
  <si>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</si>
  <si>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</si>
  <si>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</si>
  <si>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</si>
  <si>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</si>
  <si>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</si>
  <si>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</si>
  <si>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</si>
  <si>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</si>
  <si>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</si>
  <si>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</si>
  <si>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</si>
  <si>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</si>
  <si>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</si>
  <si>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</si>
  <si>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</si>
  <si>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</si>
  <si>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</si>
  <si>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</si>
  <si>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</si>
  <si>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</si>
  <si>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</si>
  <si>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</si>
  <si>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</si>
  <si>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</si>
  <si>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</si>
  <si>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</si>
  <si>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</si>
  <si>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</si>
  <si>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</si>
  <si>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</si>
  <si>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</si>
  <si>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</si>
  <si>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</si>
  <si>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</si>
  <si>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</si>
  <si>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</si>
  <si>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</si>
  <si>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</si>
  <si>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</si>
  <si>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</si>
  <si>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</si>
  <si>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</si>
  <si>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</si>
  <si>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</si>
  <si>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</si>
  <si>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</si>
  <si>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</si>
  <si>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</si>
  <si>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</si>
  <si>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</si>
  <si>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</si>
  <si>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</si>
  <si>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</si>
  <si>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</si>
  <si>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</si>
  <si>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</si>
  <si>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</si>
  <si>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</si>
  <si>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</si>
  <si>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</si>
  <si>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</si>
  <si>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</si>
  <si>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</si>
  <si>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</si>
  <si>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</si>
  <si>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</si>
  <si>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</si>
  <si>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</si>
  <si>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</si>
  <si>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</si>
  <si>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</si>
  <si>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</si>
  <si>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</si>
  <si>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</si>
  <si>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</si>
  <si>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</si>
  <si>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</si>
  <si>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</si>
  <si>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</si>
  <si>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</si>
  <si>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</si>
  <si>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</si>
  <si>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</si>
  <si>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</si>
  <si>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</si>
  <si>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</si>
  <si>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</si>
  <si>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</si>
  <si>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</si>
  <si>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</si>
  <si>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</si>
  <si>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</si>
  <si>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</si>
  <si>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</si>
  <si>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</si>
  <si>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</si>
  <si>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</si>
  <si>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</si>
  <si>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</si>
  <si>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</si>
  <si>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</si>
  <si>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</si>
  <si>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</si>
  <si>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</si>
  <si>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</si>
  <si>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</si>
  <si>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</si>
  <si>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</si>
  <si>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</si>
  <si>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</si>
  <si>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</si>
  <si>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</si>
  <si>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</si>
  <si>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</si>
  <si>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</si>
  <si>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</si>
  <si>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</si>
  <si>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</si>
  <si>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</si>
  <si>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</si>
  <si>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</si>
  <si>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</si>
  <si>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</si>
  <si>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</si>
  <si>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</si>
  <si>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</si>
  <si>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</si>
  <si>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</si>
  <si>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</si>
  <si>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</si>
  <si>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</si>
  <si>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</si>
  <si>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</si>
  <si>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</si>
  <si>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</si>
  <si>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</si>
  <si>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</si>
  <si>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</si>
  <si>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</si>
  <si>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</si>
  <si>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</si>
  <si>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</si>
  <si>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</si>
  <si>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</si>
  <si>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</si>
  <si>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</si>
  <si>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</si>
  <si>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</si>
  <si>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</si>
  <si>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</si>
  <si>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</si>
  <si>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</si>
  <si>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</si>
  <si>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</si>
  <si>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</si>
  <si>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</si>
  <si>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</si>
  <si>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</si>
  <si>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</si>
  <si>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</si>
  <si>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</si>
  <si>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</si>
  <si>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</si>
  <si>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</si>
  <si>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</si>
  <si>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</si>
  <si>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</si>
  <si>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</si>
  <si>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</si>
  <si>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</si>
  <si>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</si>
  <si>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</si>
  <si>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</si>
  <si>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</si>
  <si>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</si>
  <si>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</si>
  <si>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</si>
  <si>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</si>
  <si>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</si>
  <si>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</si>
  <si>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</si>
  <si>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</si>
  <si>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</si>
  <si>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</si>
  <si>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</si>
  <si>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</si>
  <si>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</si>
  <si>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</si>
  <si>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</si>
  <si>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</si>
  <si>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</si>
  <si>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</si>
  <si>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</si>
  <si>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</si>
  <si>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</si>
  <si>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</si>
  <si>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</si>
  <si>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</si>
  <si>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</si>
  <si>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</si>
  <si>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</si>
  <si>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</si>
  <si>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</si>
  <si>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</si>
  <si>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</si>
  <si>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</si>
  <si>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</si>
  <si>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</si>
  <si>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</si>
  <si>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</si>
  <si>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</si>
  <si>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</si>
  <si>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</si>
  <si>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</si>
  <si>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</si>
  <si>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</si>
  <si>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</si>
  <si>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</si>
  <si>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</si>
  <si>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</si>
  <si>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</si>
  <si>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</si>
  <si>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</si>
  <si>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</si>
  <si>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</si>
  <si>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</si>
  <si>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</si>
  <si>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</si>
  <si>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</si>
  <si>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</si>
  <si>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</si>
  <si>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</si>
  <si>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</si>
  <si>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</si>
  <si>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</si>
  <si>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</si>
  <si>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</si>
  <si>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</si>
  <si>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</si>
  <si>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</si>
  <si>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</si>
  <si>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</si>
  <si>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</si>
  <si>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</si>
  <si>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</si>
  <si>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</si>
  <si>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</si>
  <si>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</si>
  <si>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</si>
  <si>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</si>
  <si>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</si>
  <si>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</si>
  <si>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</si>
  <si>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</si>
  <si>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</si>
  <si>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</si>
  <si>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</si>
  <si>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</si>
  <si>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</si>
  <si>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</si>
  <si>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</si>
  <si>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</si>
  <si>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</si>
  <si>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</si>
  <si>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</si>
  <si>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</si>
  <si>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</si>
  <si>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</si>
  <si>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</si>
  <si>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</si>
  <si>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</si>
  <si>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</si>
  <si>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</si>
  <si>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</si>
  <si>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</si>
  <si>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</si>
  <si>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</si>
  <si>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</si>
  <si>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</si>
  <si>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</si>
  <si>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</si>
  <si>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</si>
  <si>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</si>
  <si>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</si>
  <si>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</si>
  <si>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</si>
  <si>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</si>
  <si>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</si>
  <si>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</si>
  <si>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</si>
  <si>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</si>
  <si>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</si>
  <si>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</si>
  <si>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</si>
  <si>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</si>
  <si>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</si>
  <si>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</si>
  <si>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</si>
  <si>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</si>
  <si>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</si>
  <si>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</si>
  <si>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</si>
  <si>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</si>
  <si>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</si>
  <si>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</si>
  <si>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</si>
  <si>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</si>
  <si>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</si>
  <si>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</si>
  <si>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</si>
  <si>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</si>
  <si>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</si>
  <si>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</si>
  <si>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</si>
  <si>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</si>
  <si>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</si>
  <si>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</si>
  <si>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</si>
  <si>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</si>
  <si>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</si>
  <si>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</si>
  <si>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</si>
  <si>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</si>
  <si>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</si>
  <si>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</si>
  <si>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</si>
  <si>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</si>
  <si>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</si>
  <si>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</si>
  <si>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</si>
  <si>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</si>
  <si>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</si>
  <si>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</si>
  <si>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</si>
  <si>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</si>
  <si>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</si>
  <si>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</si>
  <si>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</si>
  <si>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</si>
  <si>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</si>
  <si>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</si>
  <si>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</si>
  <si>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</si>
  <si>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</si>
  <si>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</si>
  <si>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</si>
  <si>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</si>
  <si>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</si>
  <si>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</si>
  <si>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</si>
  <si>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</si>
  <si>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</si>
  <si>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</si>
  <si>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</si>
  <si>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</si>
  <si>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</si>
  <si>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</si>
  <si>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</si>
  <si>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</si>
  <si>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</si>
  <si>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</si>
  <si>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</si>
  <si>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</si>
  <si>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</si>
  <si>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</si>
  <si>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</si>
  <si>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</si>
  <si>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</si>
  <si>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</si>
  <si>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</si>
  <si>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</si>
  <si>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</si>
  <si>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</si>
  <si>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</si>
  <si>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</si>
  <si>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</si>
  <si>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</si>
  <si>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</si>
  <si>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</si>
  <si>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</si>
  <si>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</si>
  <si>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</si>
  <si>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</si>
  <si>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</si>
  <si>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</si>
  <si>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</si>
  <si>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</si>
  <si>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</si>
  <si>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</si>
  <si>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</si>
  <si>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</si>
  <si>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</si>
  <si>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</si>
  <si>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</si>
  <si>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</si>
  <si>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</si>
  <si>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</si>
  <si>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</si>
  <si>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</si>
  <si>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</si>
  <si>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</si>
  <si>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</si>
  <si>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</si>
  <si>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</si>
  <si>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</si>
  <si>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</si>
  <si>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</si>
  <si>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</si>
  <si>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</si>
  <si>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</si>
  <si>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</si>
  <si>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</si>
  <si>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</si>
  <si>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</si>
  <si>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</si>
  <si>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</si>
  <si>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</si>
  <si>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</si>
  <si>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</si>
  <si>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</si>
  <si>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</si>
  <si>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</si>
  <si>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</si>
  <si>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</si>
  <si>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</si>
  <si>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</si>
  <si>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</si>
  <si>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</si>
  <si>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</si>
  <si>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</si>
  <si>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</si>
  <si>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</si>
  <si>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</si>
  <si>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</si>
  <si>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</si>
  <si>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</si>
  <si>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</si>
  <si>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</si>
  <si>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</si>
  <si>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</si>
  <si>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</si>
  <si>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</si>
  <si>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</si>
  <si>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</si>
  <si>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</si>
  <si>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</si>
  <si>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</si>
  <si>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</si>
  <si>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</si>
  <si>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</si>
  <si>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</si>
  <si>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</si>
  <si>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</si>
  <si>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</si>
  <si>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</si>
  <si>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</si>
  <si>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</si>
  <si>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</si>
  <si>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</si>
  <si>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</si>
  <si>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</si>
  <si>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</si>
  <si>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</si>
  <si>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</si>
  <si>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</si>
  <si>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</si>
  <si>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</si>
  <si>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</si>
  <si>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</si>
  <si>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</si>
  <si>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</si>
  <si>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</si>
  <si>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</si>
  <si>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</si>
  <si>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</si>
  <si>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</si>
  <si>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</si>
  <si>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</si>
  <si>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</si>
  <si>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</si>
  <si>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</si>
  <si>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</si>
  <si>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</si>
  <si>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</si>
  <si>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</si>
  <si>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</si>
  <si>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</si>
  <si>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</si>
  <si>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</si>
  <si>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</si>
  <si>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</si>
  <si>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</si>
  <si>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</si>
  <si>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</si>
  <si>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</si>
  <si>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</si>
  <si>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</si>
  <si>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</si>
  <si>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</si>
  <si>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</si>
  <si>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</si>
  <si>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</si>
  <si>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</si>
  <si>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</si>
  <si>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</si>
  <si>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</si>
  <si>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</si>
  <si>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</si>
  <si>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</si>
  <si>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</si>
  <si>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</si>
  <si>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</si>
  <si>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</si>
  <si>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</si>
  <si>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</si>
  <si>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</si>
  <si>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</si>
  <si>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</si>
  <si>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</si>
  <si>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</si>
  <si>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</si>
  <si>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</si>
  <si>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</si>
  <si>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</si>
  <si>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</si>
  <si>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</si>
  <si>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</si>
  <si>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</si>
  <si>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</si>
  <si>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</si>
  <si>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</si>
  <si>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</si>
  <si>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</si>
  <si>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</si>
  <si>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</si>
  <si>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</si>
  <si>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</si>
  <si>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</si>
  <si>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</si>
  <si>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</si>
  <si>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</si>
  <si>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</si>
  <si>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</si>
  <si>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</si>
  <si>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</si>
  <si>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</si>
  <si>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</si>
  <si>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</si>
  <si>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</si>
  <si>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</si>
  <si>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</si>
  <si>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</si>
  <si>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</si>
  <si>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</si>
  <si>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</si>
  <si>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</si>
  <si>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</si>
  <si>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</si>
  <si>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</si>
  <si>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</si>
  <si>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</si>
  <si>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</si>
  <si>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</si>
  <si>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</si>
  <si>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</si>
  <si>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</si>
  <si>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</si>
  <si>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</si>
  <si>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</si>
  <si>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</si>
  <si>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</si>
  <si>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</si>
  <si>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</si>
  <si>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</si>
  <si>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</si>
  <si>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</si>
  <si>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</si>
  <si>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</si>
  <si>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</si>
  <si>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</si>
  <si>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</si>
  <si>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</si>
  <si>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</si>
  <si>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</si>
  <si>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</si>
  <si>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</si>
  <si>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</si>
  <si>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</si>
  <si>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</si>
  <si>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</si>
  <si>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</si>
  <si>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</si>
  <si>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</si>
  <si>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</si>
  <si>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</si>
  <si>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</si>
  <si>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</si>
  <si>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</si>
  <si>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</si>
  <si>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</si>
  <si>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</si>
  <si>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</si>
  <si>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</si>
  <si>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</si>
  <si>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</si>
  <si>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</si>
  <si>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</si>
  <si>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</si>
  <si>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</si>
  <si>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</si>
  <si>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</si>
  <si>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</si>
  <si>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</si>
  <si>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</si>
  <si>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</si>
  <si>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</si>
  <si>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</si>
  <si>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</si>
  <si>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</si>
  <si>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</si>
  <si>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</si>
  <si>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</si>
  <si>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</si>
  <si>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</si>
  <si>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</si>
  <si>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</si>
  <si>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</si>
  <si>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</si>
  <si>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</si>
  <si>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</si>
  <si>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</si>
  <si>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</si>
  <si>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</si>
  <si>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</si>
  <si>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</si>
  <si>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</si>
  <si>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</si>
  <si>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</si>
  <si>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</si>
  <si>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</si>
  <si>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</si>
  <si>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</si>
  <si>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</si>
  <si>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</si>
  <si>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</si>
  <si>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</si>
  <si>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</si>
  <si>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</si>
  <si>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</si>
  <si>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</si>
  <si>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</si>
  <si>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</si>
  <si>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</si>
  <si>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</si>
  <si>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</si>
  <si>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</si>
  <si>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</si>
  <si>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</si>
  <si>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</si>
  <si>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</si>
  <si>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</si>
  <si>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</si>
  <si>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</si>
  <si>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</si>
  <si>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</si>
  <si>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</si>
  <si>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</si>
  <si>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</si>
  <si>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</si>
  <si>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</si>
  <si>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</si>
  <si>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</si>
  <si>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</si>
  <si>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</si>
  <si>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</si>
  <si>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</si>
  <si>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</si>
  <si>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</si>
  <si>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</si>
  <si>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</si>
  <si>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</si>
  <si>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</si>
  <si>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</si>
  <si>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</si>
  <si>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</si>
  <si>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</si>
  <si>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</si>
  <si>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</si>
  <si>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</si>
  <si>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</si>
  <si>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</si>
  <si>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</si>
  <si>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</si>
  <si>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</si>
  <si>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</si>
  <si>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</si>
  <si>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</si>
  <si>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</si>
  <si>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</si>
  <si>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</si>
  <si>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</si>
  <si>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</si>
  <si>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</si>
  <si>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</si>
  <si>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</si>
  <si>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</si>
  <si>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</si>
  <si>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</si>
  <si>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</si>
  <si>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</si>
  <si>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</si>
  <si>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</si>
  <si>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</si>
  <si>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</si>
  <si>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</si>
  <si>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</si>
  <si>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</si>
  <si>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</si>
  <si>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</si>
  <si>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</si>
  <si>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</si>
  <si>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</si>
  <si>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</si>
  <si>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</si>
  <si>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</si>
  <si>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</si>
  <si>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</si>
  <si>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</si>
  <si>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</si>
  <si>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</si>
  <si>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</si>
  <si>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</si>
  <si>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</si>
  <si>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</si>
  <si>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</si>
  <si>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</si>
  <si>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</si>
  <si>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</si>
  <si>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</si>
  <si>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</si>
  <si>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</si>
  <si>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</si>
  <si>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</si>
  <si>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</si>
  <si>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</si>
  <si>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</si>
  <si>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</si>
  <si>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</si>
  <si>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</si>
  <si>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</si>
  <si>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</si>
  <si>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</si>
  <si>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</si>
  <si>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</si>
  <si>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</si>
  <si>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</si>
  <si>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</si>
  <si>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</si>
  <si>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</si>
  <si>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</si>
  <si>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</si>
  <si>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</si>
  <si>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</si>
  <si>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</si>
  <si>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</si>
  <si>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</si>
  <si>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</si>
  <si>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</si>
  <si>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</si>
  <si>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</si>
  <si>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</si>
  <si>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</si>
  <si>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</si>
  <si>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</si>
  <si>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</si>
  <si>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</si>
  <si>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</si>
  <si>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</si>
  <si>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</si>
  <si>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</si>
  <si>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</si>
  <si>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</si>
  <si>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</si>
  <si>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</si>
  <si>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</si>
  <si>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</si>
  <si>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</si>
  <si>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</si>
  <si>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</si>
  <si>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</si>
  <si>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</si>
  <si>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</si>
  <si>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</si>
  <si>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</si>
  <si>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</si>
  <si>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</si>
  <si>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</si>
  <si>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</si>
  <si>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</si>
  <si>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</si>
  <si>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</si>
  <si>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</si>
  <si>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</si>
  <si>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</si>
  <si>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</si>
  <si>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</si>
  <si>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</si>
  <si>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</si>
  <si>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</si>
  <si>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</si>
  <si>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</si>
  <si>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</si>
  <si>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</si>
  <si>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</si>
  <si>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</si>
  <si>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</si>
  <si>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</si>
  <si>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</si>
  <si>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</si>
  <si>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</si>
  <si>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</si>
  <si>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</si>
  <si>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</si>
  <si>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</si>
  <si>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</si>
  <si>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</si>
  <si>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</si>
  <si>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</si>
  <si>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</si>
  <si>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</si>
  <si>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</si>
  <si>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</si>
  <si>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</si>
  <si>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</si>
  <si>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</si>
  <si>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</si>
  <si>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</si>
  <si>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</si>
  <si>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</si>
  <si>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</si>
  <si>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</si>
  <si>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</si>
  <si>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</si>
  <si>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</si>
  <si>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</si>
  <si>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</si>
  <si>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</si>
  <si>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</si>
  <si>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</si>
  <si>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</si>
  <si>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</si>
  <si>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</si>
  <si>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</si>
  <si>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</si>
  <si>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</si>
  <si>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</si>
  <si>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</si>
  <si>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</si>
  <si>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</si>
  <si>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</si>
  <si>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</si>
  <si>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</si>
  <si>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</si>
  <si>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</si>
  <si>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</si>
  <si>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</si>
  <si>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</si>
  <si>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</si>
  <si>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</si>
  <si>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</si>
  <si>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</si>
  <si>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</si>
  <si>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</si>
  <si>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</si>
  <si>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</si>
  <si>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</si>
  <si>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</si>
  <si>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</si>
  <si>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</si>
  <si>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</si>
  <si>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</si>
  <si>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</si>
  <si>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</si>
  <si>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</si>
  <si>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</si>
  <si>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</si>
  <si>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</si>
  <si>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</si>
  <si>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</si>
  <si>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</si>
  <si>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</si>
  <si>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</si>
  <si>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</si>
  <si>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</si>
  <si>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</si>
  <si>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</si>
  <si>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</si>
  <si>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</si>
  <si>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</si>
  <si>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</si>
  <si>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</si>
  <si>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</si>
  <si>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</si>
  <si>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</si>
  <si>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</si>
  <si>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</si>
  <si>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</si>
  <si>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</si>
  <si>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</si>
  <si>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</si>
  <si>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</si>
  <si>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</si>
  <si>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</si>
  <si>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</si>
  <si>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</si>
  <si>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</si>
  <si>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</si>
  <si>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</si>
  <si>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</si>
  <si>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</si>
  <si>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</si>
  <si>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</si>
  <si>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</si>
  <si>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</si>
  <si>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</si>
  <si>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</si>
  <si>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</si>
  <si>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</si>
  <si>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</si>
  <si>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</si>
  <si>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</si>
  <si>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</si>
  <si>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</si>
  <si>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</si>
  <si>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</si>
  <si>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</si>
  <si>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</si>
  <si>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</si>
  <si>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</si>
  <si>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</si>
  <si>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</si>
  <si>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</si>
  <si>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</si>
  <si>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</si>
  <si>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</si>
  <si>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</si>
  <si>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</si>
  <si>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</si>
  <si>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</si>
  <si>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</si>
  <si>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</si>
  <si>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</si>
  <si>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</si>
  <si>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</si>
  <si>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</si>
  <si>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</si>
  <si>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</si>
  <si>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</si>
  <si>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</si>
  <si>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</si>
  <si>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</si>
  <si>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</si>
  <si>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</si>
  <si>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</si>
  <si>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</si>
  <si>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</si>
  <si>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</si>
  <si>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</si>
  <si>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</si>
  <si>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</si>
  <si>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</si>
  <si>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</si>
  <si>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</si>
  <si>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</si>
  <si>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</si>
  <si>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</si>
  <si>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</si>
  <si>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</si>
  <si>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</si>
  <si>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</si>
  <si>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</si>
  <si>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</si>
  <si>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</si>
  <si>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</si>
  <si>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</si>
  <si>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</si>
  <si>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</si>
  <si>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</si>
  <si>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</si>
  <si>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</si>
  <si>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</si>
  <si>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</si>
  <si>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</si>
  <si>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</si>
  <si>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</si>
  <si>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</si>
  <si>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</si>
  <si>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</si>
  <si>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</si>
  <si>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</si>
  <si>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</si>
  <si>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</si>
  <si>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</si>
  <si>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</si>
  <si>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</si>
  <si>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</si>
  <si>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</si>
  <si>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</si>
  <si>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</si>
  <si>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</si>
  <si>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</si>
  <si>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</si>
  <si>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</si>
  <si>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</si>
  <si>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</si>
  <si>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</si>
  <si>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</si>
  <si>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</si>
  <si>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</si>
  <si>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</si>
  <si>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</si>
  <si>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</si>
  <si>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</si>
  <si>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</si>
  <si>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</si>
  <si>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</si>
  <si>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</si>
  <si>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</si>
  <si>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</si>
  <si>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</si>
  <si>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</si>
  <si>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</si>
  <si>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</si>
  <si>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</si>
  <si>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</si>
  <si>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</si>
  <si>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</si>
  <si>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</si>
  <si>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</si>
  <si>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</si>
  <si>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</si>
  <si>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</si>
  <si>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</si>
  <si>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</si>
  <si>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</si>
  <si>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</si>
  <si>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</si>
  <si>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</si>
  <si>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</si>
  <si>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</si>
  <si>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</si>
  <si>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</si>
  <si>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</si>
  <si>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</si>
  <si>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</si>
  <si>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</si>
  <si>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</si>
  <si>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</si>
  <si>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</si>
  <si>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</si>
  <si>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</si>
  <si>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</si>
  <si>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</si>
  <si>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</si>
  <si>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</si>
  <si>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</si>
  <si>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</si>
  <si>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</si>
  <si>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</si>
  <si>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</si>
  <si>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</si>
  <si>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</si>
  <si>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</si>
  <si>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</si>
  <si>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</si>
  <si>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</si>
  <si>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</si>
  <si>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</si>
  <si>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</si>
  <si>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</si>
  <si>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</si>
  <si>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</si>
  <si>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</si>
  <si>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</si>
  <si>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</si>
  <si>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</si>
  <si>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</si>
  <si>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</si>
  <si>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</si>
  <si>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</si>
  <si>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</si>
  <si>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</si>
  <si>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</si>
  <si>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</si>
  <si>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</si>
  <si>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</si>
  <si>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</si>
  <si>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</si>
  <si>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</si>
  <si>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</si>
  <si>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</si>
  <si>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</si>
  <si>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</si>
  <si>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</si>
  <si>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</si>
  <si>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</si>
  <si>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</si>
  <si>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</si>
  <si>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</si>
  <si>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</si>
  <si>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</si>
  <si>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</si>
  <si>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</si>
  <si>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</si>
  <si>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</si>
  <si>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</si>
  <si>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</si>
  <si>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</si>
  <si>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</si>
  <si>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</si>
  <si>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</si>
  <si>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</si>
  <si>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</si>
  <si>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</si>
  <si>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</si>
  <si>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</si>
  <si>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</si>
  <si>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</si>
  <si>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</si>
  <si>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</si>
  <si>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</si>
  <si>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</si>
  <si>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</si>
  <si>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</si>
  <si>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</si>
  <si>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</si>
  <si>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</si>
  <si>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</si>
  <si>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</si>
  <si>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</si>
  <si>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</si>
  <si>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</si>
  <si>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</si>
  <si>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</si>
  <si>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</si>
  <si>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</si>
  <si>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</si>
  <si>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</si>
  <si>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</si>
  <si>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</si>
  <si>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</si>
  <si>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</si>
  <si>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</si>
  <si>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</si>
  <si>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</si>
  <si>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</si>
  <si>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</si>
  <si>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</si>
  <si>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</si>
  <si>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</si>
  <si>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</si>
  <si>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</si>
  <si>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</si>
  <si>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</si>
  <si>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</si>
  <si>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</si>
  <si>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</si>
  <si>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</si>
  <si>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</si>
  <si>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</si>
  <si>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</si>
  <si>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</si>
  <si>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</si>
  <si>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</si>
  <si>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</si>
  <si>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</si>
  <si>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</si>
  <si>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</si>
  <si>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</si>
  <si>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</si>
  <si>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</si>
  <si>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</si>
  <si>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</si>
  <si>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</si>
  <si>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</si>
  <si>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</si>
  <si>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</si>
  <si>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</si>
  <si>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</si>
  <si>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</si>
  <si>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</si>
  <si>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</si>
  <si>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</si>
  <si>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</si>
  <si>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</si>
  <si>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</si>
  <si>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</si>
  <si>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</si>
  <si>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</si>
  <si>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</si>
  <si>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</si>
  <si>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</si>
  <si>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</si>
  <si>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</si>
  <si>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</si>
  <si>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</si>
  <si>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</si>
  <si>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</si>
  <si>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</si>
  <si>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</si>
  <si>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</si>
  <si>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</si>
  <si>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</si>
  <si>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</si>
  <si>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</si>
  <si>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</si>
  <si>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</si>
  <si>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</si>
  <si>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</si>
  <si>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</si>
  <si>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</si>
  <si>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</si>
  <si>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</si>
  <si>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</si>
  <si>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</si>
  <si>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</si>
  <si>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</si>
  <si>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</si>
  <si>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</si>
  <si>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</si>
  <si>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</si>
  <si>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</si>
  <si>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</si>
  <si>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</si>
  <si>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</si>
  <si>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</si>
  <si>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</si>
  <si>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</si>
  <si>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</si>
  <si>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</si>
  <si>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</si>
  <si>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</si>
  <si>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</si>
  <si>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</si>
  <si>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</si>
  <si>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</si>
  <si>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</si>
  <si>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</si>
  <si>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</si>
  <si>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</si>
  <si>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</si>
  <si>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</si>
  <si>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</si>
  <si>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</si>
  <si>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</si>
  <si>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</si>
  <si>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</si>
  <si>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</si>
  <si>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</si>
  <si>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</si>
  <si>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</si>
  <si>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</si>
  <si>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</si>
  <si>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</si>
  <si>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</si>
  <si>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</si>
  <si>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</si>
  <si>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</si>
  <si>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</si>
  <si>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</si>
  <si>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</si>
  <si>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</si>
  <si>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</si>
  <si>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</si>
  <si>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</si>
  <si>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</si>
  <si>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</si>
  <si>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</si>
  <si>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</si>
  <si>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</si>
  <si>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</si>
  <si>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</si>
  <si>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</si>
  <si>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</si>
  <si>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</si>
  <si>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</si>
  <si>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</si>
  <si>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</si>
  <si>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</si>
  <si>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</si>
  <si>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</si>
  <si>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</si>
  <si>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</si>
  <si>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</si>
  <si>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</si>
  <si>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</si>
  <si>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</si>
  <si>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</si>
  <si>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</si>
  <si>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</si>
  <si>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</si>
  <si>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</si>
  <si>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</si>
  <si>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</si>
  <si>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</si>
  <si>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</si>
  <si>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</si>
  <si>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</si>
  <si>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</si>
  <si>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</si>
  <si>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</si>
  <si>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</si>
  <si>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</si>
  <si>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</si>
  <si>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</si>
  <si>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</si>
  <si>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</si>
  <si>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</si>
  <si>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</si>
  <si>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</si>
  <si>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</si>
  <si>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</si>
  <si>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</si>
  <si>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</si>
  <si>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</si>
  <si>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</si>
  <si>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</si>
  <si>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</si>
  <si>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</si>
  <si>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</si>
  <si>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</si>
  <si>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</si>
  <si>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</si>
  <si>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</si>
  <si>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</si>
  <si>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</si>
  <si>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</si>
  <si>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</si>
  <si>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</si>
  <si>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</si>
  <si>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</si>
  <si>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</si>
  <si>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</si>
  <si>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</si>
  <si>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</si>
  <si>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</si>
  <si>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</si>
  <si>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</si>
  <si>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</si>
  <si>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</si>
  <si>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</si>
  <si>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</si>
  <si>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</si>
  <si>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</si>
  <si>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</si>
  <si>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</si>
  <si>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</si>
  <si>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</si>
  <si>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</si>
  <si>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</si>
  <si>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</si>
  <si>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</si>
  <si>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</si>
  <si>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</si>
  <si>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</si>
  <si>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</si>
  <si>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</si>
  <si>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</si>
  <si>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</si>
  <si>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</si>
  <si>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</si>
  <si>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</si>
  <si>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</si>
  <si>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</si>
  <si>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</si>
  <si>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</si>
  <si>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</si>
  <si>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</si>
  <si>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</si>
  <si>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</si>
  <si>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</si>
  <si>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</si>
  <si>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</si>
  <si>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</si>
  <si>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</si>
  <si>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</si>
  <si>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</si>
  <si>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</si>
  <si>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</si>
  <si>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</si>
  <si>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</si>
  <si>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</si>
  <si>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</si>
  <si>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</si>
  <si>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</si>
  <si>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</si>
  <si>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</si>
  <si>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</si>
  <si>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</si>
  <si>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</si>
  <si>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</si>
  <si>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</si>
  <si>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</si>
  <si>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</si>
  <si>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</si>
  <si>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</si>
  <si>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</si>
  <si>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</si>
  <si>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</si>
  <si>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</si>
  <si>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</si>
  <si>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</si>
  <si>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</si>
  <si>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</si>
  <si>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</si>
  <si>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</si>
  <si>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</si>
  <si>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</si>
  <si>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</si>
  <si>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</si>
  <si>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</si>
  <si>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</si>
  <si>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</si>
  <si>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</si>
  <si>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</si>
  <si>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</si>
  <si>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</si>
  <si>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</si>
  <si>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</si>
  <si>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</si>
  <si>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</si>
  <si>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</si>
  <si>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</si>
  <si>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</si>
  <si>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</si>
  <si>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</si>
  <si>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</si>
  <si>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</si>
  <si>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</si>
  <si>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</si>
  <si>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</si>
  <si>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</si>
  <si>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</si>
  <si>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</si>
  <si>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</si>
  <si>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</si>
  <si>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</si>
  <si>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</si>
  <si>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</si>
  <si>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</si>
  <si>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</si>
  <si>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</si>
  <si>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</si>
  <si>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</si>
  <si>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</si>
  <si>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</si>
  <si>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</si>
  <si>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</si>
  <si>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</si>
  <si>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</si>
  <si>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</si>
  <si>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</si>
  <si>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</si>
  <si>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</si>
  <si>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</si>
  <si>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</si>
  <si>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</si>
  <si>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</si>
  <si>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</si>
  <si>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</si>
  <si>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</si>
  <si>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</si>
  <si>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</si>
  <si>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</si>
  <si>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</si>
  <si>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</si>
  <si>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</si>
  <si>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</si>
  <si>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</si>
  <si>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</si>
  <si>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</si>
  <si>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</si>
  <si>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</si>
  <si>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</si>
  <si>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</si>
  <si>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</si>
  <si>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</si>
  <si>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</si>
  <si>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</si>
  <si>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</si>
  <si>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</si>
  <si>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</si>
  <si>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</si>
  <si>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</si>
  <si>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</si>
  <si>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</si>
  <si>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</si>
  <si>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</si>
  <si>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</si>
  <si>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</si>
  <si>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</si>
  <si>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</si>
  <si>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</si>
  <si>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</si>
  <si>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</si>
  <si>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</si>
  <si>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</si>
  <si>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</si>
  <si>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</si>
  <si>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</si>
  <si>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</si>
  <si>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</si>
  <si>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</si>
  <si>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</si>
  <si>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</si>
  <si>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</si>
  <si>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</si>
  <si>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</si>
  <si>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</si>
  <si>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</si>
  <si>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</si>
  <si>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</si>
  <si>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</si>
  <si>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</si>
  <si>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</si>
  <si>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</si>
  <si>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</si>
  <si>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</si>
  <si>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</si>
  <si>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</si>
  <si>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</si>
  <si>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</si>
  <si>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</si>
  <si>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</si>
  <si>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</si>
  <si>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</si>
  <si>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</si>
  <si>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</si>
  <si>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</si>
  <si>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</si>
  <si>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</si>
  <si>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</si>
  <si>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</si>
  <si>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</si>
  <si>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</si>
  <si>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</si>
  <si>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</si>
  <si>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</si>
  <si>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</si>
  <si>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</si>
  <si>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</si>
  <si>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</si>
  <si>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</si>
  <si>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</si>
  <si>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</si>
  <si>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</si>
  <si>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</si>
  <si>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</si>
  <si>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</si>
  <si>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</si>
  <si>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</si>
  <si>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</si>
  <si>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</si>
  <si>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</si>
  <si>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</si>
  <si>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</si>
  <si>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</si>
  <si>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</si>
  <si>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</si>
  <si>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</si>
  <si>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</si>
  <si>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</si>
  <si>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</si>
  <si>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</si>
  <si>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</si>
  <si>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</si>
  <si>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</si>
  <si>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</si>
  <si>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</si>
  <si>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</si>
  <si>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</si>
  <si>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</si>
  <si>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</si>
  <si>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</si>
  <si>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</si>
  <si>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</si>
  <si>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</si>
  <si>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</si>
  <si>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</si>
  <si>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</si>
  <si>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</si>
  <si>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</si>
  <si>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</si>
  <si>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</si>
  <si>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</si>
  <si>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</si>
  <si>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</si>
  <si>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</si>
  <si>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</si>
  <si>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</si>
  <si>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</si>
  <si>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</si>
  <si>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</si>
  <si>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</si>
  <si>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</si>
  <si>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</si>
  <si>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</si>
  <si>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</si>
  <si>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</si>
  <si>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</si>
  <si>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</si>
  <si>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</si>
  <si>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</si>
  <si>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</si>
  <si>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</si>
  <si>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</si>
  <si>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</si>
  <si>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</si>
  <si>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</si>
  <si>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</si>
  <si>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</si>
  <si>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</si>
  <si>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</si>
  <si>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</si>
  <si>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</si>
  <si>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</si>
  <si>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</si>
  <si>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</si>
  <si>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</si>
  <si>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</si>
  <si>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</si>
  <si>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</si>
  <si>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</si>
  <si>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</si>
  <si>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</si>
  <si>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</si>
  <si>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</si>
  <si>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</si>
  <si>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</si>
  <si>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</si>
  <si>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</si>
  <si>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</si>
  <si>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</si>
  <si>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</si>
  <si>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</si>
  <si>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</si>
  <si>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</si>
  <si>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</si>
  <si>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</si>
  <si>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</si>
  <si>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</si>
  <si>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</si>
  <si>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</si>
  <si>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</si>
  <si>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</si>
  <si>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</si>
  <si>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</si>
  <si>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</si>
  <si>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</si>
  <si>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</si>
  <si>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</si>
  <si>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</si>
  <si>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</si>
  <si>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</si>
  <si>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</si>
  <si>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</si>
  <si>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</si>
  <si>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</si>
  <si>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</si>
  <si>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</si>
  <si>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</si>
  <si>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</si>
  <si>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</si>
  <si>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</si>
  <si>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</si>
  <si>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</si>
  <si>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</si>
  <si>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</si>
  <si>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</si>
  <si>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</si>
  <si>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</si>
  <si>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</si>
  <si>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</si>
  <si>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</si>
  <si>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</si>
  <si>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</si>
  <si>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</si>
  <si>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</si>
  <si>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</si>
  <si>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</si>
  <si>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</si>
  <si>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</si>
  <si>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</si>
  <si>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</si>
  <si>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</si>
  <si>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</si>
  <si>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</si>
  <si>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</si>
  <si>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</si>
  <si>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</si>
  <si>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</si>
  <si>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</si>
  <si>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</si>
  <si>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</si>
  <si>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</si>
  <si>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</si>
  <si>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</si>
  <si>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</si>
  <si>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</si>
  <si>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</si>
  <si>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</si>
  <si>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</si>
  <si>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</si>
  <si>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</si>
  <si>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</si>
  <si>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</si>
  <si>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</si>
  <si>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</si>
  <si>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</si>
  <si>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</si>
  <si>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</si>
  <si>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</si>
  <si>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</si>
  <si>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</si>
  <si>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</si>
  <si>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</si>
  <si>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</si>
  <si>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</si>
  <si>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</si>
  <si>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</si>
  <si>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</si>
  <si>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</si>
  <si>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</si>
  <si>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</si>
  <si>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</si>
  <si>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</si>
  <si>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</si>
  <si>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</si>
  <si>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</si>
  <si>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</si>
  <si>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</si>
  <si>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</si>
  <si>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</si>
  <si>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</si>
  <si>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</si>
  <si>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</si>
  <si>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</si>
  <si>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</si>
  <si>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</si>
  <si>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</si>
  <si>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</si>
  <si>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</si>
  <si>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</si>
  <si>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</si>
  <si>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</si>
  <si>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</si>
  <si>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</si>
  <si>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</si>
  <si>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</si>
  <si>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</si>
  <si>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</si>
  <si>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</si>
  <si>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</si>
  <si>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</si>
  <si>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</si>
  <si>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</si>
  <si>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</si>
  <si>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</si>
  <si>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</si>
  <si>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</si>
  <si>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</si>
  <si>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</si>
  <si>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</si>
  <si>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</si>
  <si>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</si>
  <si>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</si>
  <si>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</si>
  <si>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</si>
  <si>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</si>
  <si>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</si>
  <si>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</si>
  <si>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</si>
  <si>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</si>
  <si>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</si>
  <si>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</si>
  <si>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</si>
  <si>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</si>
  <si>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</si>
  <si>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</si>
  <si>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</si>
  <si>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</si>
  <si>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</si>
  <si>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</si>
  <si>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</si>
  <si>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</si>
  <si>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</si>
  <si>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</si>
  <si>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</si>
  <si>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</si>
  <si>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</si>
  <si>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</si>
  <si>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</si>
  <si>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</si>
  <si>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</si>
  <si>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</si>
  <si>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</si>
  <si>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</si>
  <si>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</si>
  <si>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</si>
  <si>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</si>
  <si>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</si>
  <si>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</si>
  <si>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</si>
  <si>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</si>
  <si>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</si>
  <si>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</si>
  <si>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</si>
  <si>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</si>
  <si>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</si>
  <si>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</si>
  <si>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</si>
  <si>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</si>
  <si>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</si>
  <si>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</si>
  <si>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</si>
  <si>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</si>
  <si>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</si>
  <si>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</si>
  <si>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</si>
  <si>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</si>
  <si>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</si>
  <si>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</si>
  <si>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</si>
  <si>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</si>
  <si>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</si>
  <si>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</si>
  <si>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</si>
  <si>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</si>
  <si>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</si>
  <si>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</si>
  <si>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</si>
  <si>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</si>
  <si>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</si>
  <si>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</si>
  <si>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</si>
  <si>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</si>
  <si>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</si>
  <si>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</si>
  <si>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</si>
  <si>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</si>
  <si>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</si>
  <si>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</si>
  <si>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</si>
  <si>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</si>
  <si>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</si>
  <si>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</si>
  <si>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</si>
  <si>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</si>
  <si>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</si>
  <si>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</si>
  <si>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</si>
  <si>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</si>
  <si>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</si>
  <si>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</si>
  <si>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</si>
  <si>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</si>
  <si>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</si>
  <si>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</si>
  <si>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</si>
  <si>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</si>
  <si>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</si>
  <si>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</si>
  <si>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</si>
  <si>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</si>
  <si>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</si>
  <si>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</si>
  <si>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</si>
  <si>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</si>
  <si>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</si>
  <si>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</si>
  <si>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</si>
  <si>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</si>
  <si>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</si>
  <si>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</si>
  <si>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</si>
  <si>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</si>
  <si>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</si>
  <si>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</si>
  <si>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</si>
  <si>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</si>
  <si>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</si>
  <si>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</si>
  <si>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</si>
  <si>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</si>
  <si>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</si>
  <si>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</si>
  <si>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</si>
  <si>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</si>
  <si>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</si>
  <si>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</si>
  <si>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</si>
  <si>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</si>
  <si>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</si>
  <si>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</si>
  <si>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</si>
  <si>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</si>
  <si>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</si>
  <si>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</si>
  <si>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</si>
  <si>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</si>
  <si>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</si>
  <si>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</si>
  <si>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</si>
  <si>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</si>
  <si>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</si>
  <si>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</si>
  <si>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</si>
  <si>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</si>
  <si>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</si>
  <si>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</si>
  <si>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</si>
  <si>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</si>
  <si>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</si>
  <si>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</si>
  <si>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</si>
  <si>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</si>
  <si>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</si>
  <si>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</si>
  <si>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</si>
  <si>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</si>
  <si>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</si>
  <si>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</si>
  <si>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</si>
  <si>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</si>
  <si>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</si>
  <si>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</si>
  <si>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</si>
  <si>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</si>
  <si>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</si>
  <si>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</si>
  <si>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</si>
  <si>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</si>
  <si>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</si>
  <si>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</si>
  <si>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</si>
  <si>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</si>
  <si>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</si>
  <si>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</si>
  <si>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</si>
  <si>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</si>
  <si>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</si>
  <si>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</si>
  <si>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</si>
  <si>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</si>
  <si>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</si>
  <si>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</si>
  <si>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</si>
  <si>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</si>
  <si>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</si>
  <si>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</si>
  <si>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</si>
  <si>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</si>
  <si>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</si>
  <si>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</si>
  <si>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</si>
  <si>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</si>
  <si>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</si>
  <si>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</si>
  <si>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</si>
  <si>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</si>
  <si>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</si>
  <si>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</si>
  <si>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</si>
  <si>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</si>
  <si>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</si>
  <si>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</si>
  <si>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</si>
  <si>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</si>
  <si>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</si>
  <si>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</si>
  <si>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</si>
  <si>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</si>
  <si>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</si>
  <si>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</si>
  <si>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</si>
  <si>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</si>
  <si>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</si>
  <si>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</si>
  <si>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</si>
  <si>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</si>
  <si>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</si>
  <si>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</si>
  <si>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</si>
  <si>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</si>
  <si>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</si>
  <si>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</si>
  <si>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</si>
  <si>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</si>
  <si>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</si>
  <si>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</si>
  <si>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</si>
  <si>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</si>
  <si>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</si>
  <si>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</si>
  <si>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</si>
  <si>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</si>
  <si>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</si>
  <si>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</si>
  <si>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</si>
  <si>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</si>
  <si>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</si>
  <si>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</si>
  <si>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</si>
  <si>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</si>
  <si>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</si>
  <si>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</si>
  <si>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</si>
  <si>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</si>
  <si>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</si>
  <si>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</si>
  <si>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</si>
  <si>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</si>
  <si>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</si>
  <si>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</si>
  <si>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</si>
  <si>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</si>
  <si>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</si>
  <si>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</si>
  <si>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</si>
  <si>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</si>
  <si>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</si>
  <si>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</si>
  <si>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</si>
  <si>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</si>
  <si>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</si>
  <si>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</si>
  <si>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</si>
  <si>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</si>
  <si>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</si>
  <si>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</si>
  <si>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</si>
  <si>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</si>
  <si>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</si>
  <si>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</si>
  <si>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</si>
  <si>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</si>
  <si>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</si>
  <si>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</si>
  <si>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</si>
  <si>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</si>
  <si>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</si>
  <si>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</si>
  <si>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</si>
  <si>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</si>
  <si>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</si>
  <si>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</si>
  <si>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</si>
  <si>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</si>
  <si>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</si>
  <si>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</si>
  <si>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</si>
  <si>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</si>
  <si>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</si>
  <si>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</si>
  <si>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</si>
  <si>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</si>
  <si>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</si>
  <si>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</si>
  <si>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</si>
  <si>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Critical</t>
  </si>
  <si>
    <t>1(3G) sites down EM Team at Gate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</si>
  <si>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</si>
  <si>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</si>
  <si>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</si>
  <si>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</si>
  <si>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</si>
  <si>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</si>
  <si>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</si>
  <si>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</si>
  <si>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</si>
  <si>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</si>
  <si>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</si>
  <si>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</si>
  <si>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</si>
  <si>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</si>
  <si>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</si>
  <si>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</si>
  <si>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</si>
  <si>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</si>
  <si>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</si>
  <si>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</si>
  <si>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</si>
  <si>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</si>
  <si>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</si>
  <si>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</si>
  <si>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</si>
  <si>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</si>
  <si>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</si>
  <si>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</si>
  <si>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</si>
  <si>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</si>
  <si>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</si>
  <si>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</si>
  <si>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</si>
  <si>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</si>
  <si>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</si>
  <si>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</si>
  <si>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</si>
  <si>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</si>
  <si>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</si>
  <si>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</si>
  <si>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</si>
  <si>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</si>
  <si>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</si>
  <si>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</si>
  <si>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</si>
  <si>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</si>
  <si>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</si>
  <si>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</si>
  <si>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</si>
  <si>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</si>
  <si>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</si>
  <si>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</si>
  <si>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</si>
  <si>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</si>
  <si>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</si>
  <si>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</si>
  <si>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</si>
  <si>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</si>
  <si>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</si>
  <si>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</si>
  <si>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</si>
  <si>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</si>
  <si>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</si>
  <si>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</si>
  <si>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</si>
  <si>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</si>
  <si>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</si>
  <si>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</si>
  <si>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</si>
  <si>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</si>
  <si>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</si>
  <si>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</si>
  <si>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</si>
  <si>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</si>
  <si>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</si>
  <si>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</si>
  <si>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</si>
  <si>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</si>
  <si>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</si>
  <si>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</si>
  <si>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</si>
  <si>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</si>
  <si>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</si>
  <si>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</si>
  <si>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Restored by PG </t>
  </si>
  <si>
    <t>PCM-20251006-00001333</t>
  </si>
  <si>
    <t xml:space="preserve">ETA 55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</si>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</sst>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tabSelected="1" workbookViewId="0">
      <selection activeCell="D8" sqref="D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273.63744328703615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14311</v>
      </c>
      <c r="E3" s="65" t="s">
        <v>38967</v>
      </c>
      <c r="F3" s="66">
        <v>45936.528541666667</v>
      </c>
      <c r="G3" s="67">
        <f ca="1">IFERROR(NOW()-F3,"")</f>
        <v>5.7327546295709908E-2</v>
      </c>
      <c r="H3" s="66">
        <v>45936.528541666667</v>
      </c>
      <c r="I3" s="73" t="str">
        <f>IFERROR(VLOOKUP(D3,DB!A:F,6,0),"")</f>
        <v>SCECO</v>
      </c>
      <c r="J3" s="73" t="str">
        <f>IFERROR(VLOOKUP(D3,DB!A:G,7,0),"")</f>
        <v>In progress</v>
      </c>
      <c r="K3" s="69" t="s">
        <v>38968</v>
      </c>
      <c r="L3" s="70" t="str">
        <f>IFERROR(VLOOKUP(D3,DB!A:I,9,0),"")</f>
        <v>Latis</v>
      </c>
    </row>
    <row r="4" spans="1:12" ht="15" customHeight="1">
      <c r="A4" s="63"/>
      <c r="B4" s="73" t="str">
        <f>IFERROR(VLOOKUP(D4,DB!A:K,11,0),"")</f>
        <v/>
      </c>
      <c r="C4" s="64"/>
      <c r="D4" s="64"/>
      <c r="E4" s="65"/>
      <c r="F4" s="66"/>
      <c r="G4" s="67">
        <f ca="1">IFERROR(NOW()-F4,"")</f>
        <v>45936.585869212962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45936.585869212962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45936.585869212962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45936.585869212962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45936.585869212962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45936.585869212962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45936.585869212962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45936.585869212962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45936.585869212962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45936.585869212962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45936.585869212962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45936.585869212962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45936.585869212962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45936.585869212962</v>
      </c>
      <c r="H17" s="68"/>
      <c r="I17" s="73" t="str">
        <f>IFERROR(VLOOKUP(D17,DB!A:F,6,0),"")</f>
        <v/>
      </c>
      <c r="J17" s="73" t="str">
        <f>IFERROR(VLOOKUP(D17,DB!A:G,7,0),"")</f>
        <v/>
      </c>
      <c r="K17" s="69"/>
      <c r="L17" s="70" t="str">
        <f>IFERROR(VLOOKUP(D17,DB!A:I,9,0),"")</f>
        <v/>
      </c>
    </row>
    <row r="18" spans="1:12" ht="15" customHeight="1">
      <c r="A18" s="156"/>
      <c r="B18" s="157" t="str">
        <f>IFERROR(VLOOKUP(D18,DB!A:K,11,0),"")</f>
        <v/>
      </c>
      <c r="C18" s="157"/>
      <c r="D18" s="157"/>
      <c r="E18" s="158"/>
      <c r="F18" s="159"/>
      <c r="G18" s="160">
        <f ca="1">IFERROR(NOW()-F18,"")</f>
        <v>45936.585869097224</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45936.585869097224</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45936.585869097224</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45936.585869097224</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45936.585869097224</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45936.585869097224</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45936.585869097224</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45936.585869097224</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45936.585869097224</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45936.585869097224</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45936.585869097224</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45936.585869097224</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45936.585869097224</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45936.585869097224</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45936.585869097224</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45936.585869097224</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45936.585869097224</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45936.585869097224</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45936.585869097224</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45936.585869097224</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45936.585869097224</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45936.585869097224</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45936.585869097224</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45936.585869097224</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45936.585869097224</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45936.585869097224</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45936.585869097224</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45936.585869097224</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45936.585869097224</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45936.585869097224</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45936.585869097224</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45936.585869097224</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45936.585869097224</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45936.585869097224</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45936.585869097224</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45936.585869097224</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45936.585869097224</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45936.585869097224</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45936.585869097224</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45936.585869097224</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45936.585869097224</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45936.585869097224</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45936.585869097224</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45936.585869097224</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45936.585869097224</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45936.585869097224</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45936.585869097224</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45936.585869097224</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45936.585869097224</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45936.585869097224</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45936.585869097224</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45936.585869097224</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45936.585869097224</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45936.585869097224</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45936.585869097224</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45936.585869097224</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45936.585869097224</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45936.585869097224</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45936.585869097224</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45936.585869097224</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45936.585869097224</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45936.585869097224</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45936.585869097224</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45936.585869097224</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45936.585869097224</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45936.585869097224</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45936.585869097224</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45936.585869097224</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45936.585869097224</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45936.585869097224</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45936.585869097224</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45936.585869097224</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45936.585869097224</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45936.585869097224</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45936.585869097224</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45936.585869097224</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45936.585869097224</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45936.585869097224</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45936.585869097224</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45936.585869097224</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45936.585869097224</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45936.585869097224</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45936.585869097224</v>
      </c>
      <c r="H100" s="159"/>
      <c r="I100" s="157" t="str">
        <f>IFERROR(VLOOKUP(D100,DB!A:F,6,0),"")</f>
        <v/>
      </c>
      <c r="J100" s="73" t="str">
        <f>IFERROR(VLOOKUP(D100,DB!A:G,7,0),"")</f>
        <v/>
      </c>
      <c r="K100" s="161"/>
      <c r="L100" s="162" t="str">
        <f>IFERROR(VLOOKUP(D100,DB!A:I,9,0),"")</f>
        <v/>
      </c>
    </row>
    <row r="101" spans="1:12" ht="15" customHeight="1">
      <c r="A101" s="156"/>
      <c r="B101" s="157" t="str">
        <f>IFERROR(VLOOKUP(D101,DB!A:K,11,0),"")</f>
        <v/>
      </c>
      <c r="C101" s="157"/>
      <c r="D101" s="157"/>
      <c r="E101" s="158"/>
      <c r="F101" s="159"/>
      <c r="G101" s="160">
        <f ca="1">IFERROR(NOW()-F101,"")</f>
        <v>45936.585869097224</v>
      </c>
      <c r="H101" s="159"/>
      <c r="I101" s="157" t="str">
        <f>IFERROR(VLOOKUP(D101,DB!A:F,6,0),"")</f>
        <v/>
      </c>
      <c r="J101" s="73" t="str">
        <f>IFERROR(VLOOKUP(D101,DB!A:G,7,0),"")</f>
        <v/>
      </c>
      <c r="K101" s="161"/>
      <c r="L101" s="162" t="str">
        <f>IFERROR(VLOOKUP(D101,DB!A:I,9,0),"")</f>
        <v/>
      </c>
    </row>
    <row r="102" spans="1:12" ht="15" customHeight="1">
      <c r="A102" s="156"/>
      <c r="B102" s="157" t="str">
        <f>IFERROR(VLOOKUP(D102,DB!A:K,11,0),"")</f>
        <v/>
      </c>
      <c r="C102" s="157"/>
      <c r="D102" s="157"/>
      <c r="E102" s="158"/>
      <c r="F102" s="159"/>
      <c r="G102" s="160">
        <f ca="1">IFERROR(NOW()-F102,"")</f>
        <v>45936.585869097224</v>
      </c>
      <c r="H102" s="159"/>
      <c r="I102" s="157" t="str">
        <f>IFERROR(VLOOKUP(D102,DB!A:F,6,0),"")</f>
        <v/>
      </c>
      <c r="J102" s="73" t="str">
        <f>IFERROR(VLOOKUP(D102,DB!A:G,7,0),"")</f>
        <v/>
      </c>
      <c r="K102" s="161"/>
      <c r="L102" s="162" t="str">
        <f>IFERROR(VLOOKUP(D102,DB!A:I,9,0),"")</f>
        <v/>
      </c>
    </row>
    <row r="103" spans="1:12" ht="15" customHeight="1">
      <c r="A103" s="156"/>
      <c r="B103" s="157" t="str">
        <f>IFERROR(VLOOKUP(D103,DB!A:K,11,0),"")</f>
        <v/>
      </c>
      <c r="C103" s="157"/>
      <c r="D103" s="157"/>
      <c r="E103" s="158"/>
      <c r="F103" s="159"/>
      <c r="G103" s="160">
        <f ca="1">IFERROR(NOW()-F103,"")</f>
        <v>45936.585869097224</v>
      </c>
      <c r="H103" s="159"/>
      <c r="I103" s="157" t="str">
        <f>IFERROR(VLOOKUP(D103,DB!A:F,6,0),"")</f>
        <v/>
      </c>
      <c r="J103" s="73"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E968C7B0-6D3D-4A6A-BB01-3603216D5FB6}"/>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129.85878587963089</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111.58603125000081</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0.10706122685223818</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23376</v>
      </c>
      <c r="E6" s="131" t="s">
        <v>38964</v>
      </c>
      <c r="F6" s="132">
        <v>45936.574861111112</v>
      </c>
      <c r="G6" s="133">
        <f ca="1">IFERROR(NOW()-F6,"-")</f>
        <v>1.1007986111508217E-2</v>
      </c>
      <c r="H6" s="132">
        <v>45936.568611111114</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45936.585869097224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45936.585869097224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45936.585869097224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45936.585869097224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45936.585869097224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45936.585869097224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45936.585869097224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45936.585869097224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45936.585869097224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45936.585869097224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45936.585869097224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45936.585869097224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45936.585869097224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45936.585869097224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45936.585869097224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45936.585869097224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45936.585869097224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45936.585869097224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45936.585869097224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45936.585869097224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45936.585869097224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45936.585869097224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45936.585869097224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45936.585869097224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45936.585869097224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45936.585869097224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45936.585869097224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45936.585869097224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45936.585869097224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45936.585869097224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45936.585869097224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45936.585869097224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45936.585869097224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45936.585869097224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45936.585869097224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45936.585869097224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45936.585869097224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45936.585869097224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45936.585869097224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45936.585869097224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45936.585869097224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45936.585869097224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45936.585869097224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45936.585869097224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45936.585869097224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45936.585869097224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45936.585869097224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45936.585869097224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45936.585869097224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45936.585869097224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45936.585869097224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45936.585869097224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45936.585869097224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45936.585869097224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45936.585869097224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45936.585869097224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45936.585869097224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45936.585869097224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45936.585869097224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45936.585869097224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45936.585869097224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45936.585869097224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45936.585869097224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45936.585869097224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45936.585869097224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45936.585869097224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45936.585869097224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45936.585869097224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45936.585869097224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45936.585869097224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45936.585869097224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45936.585869097224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45936.585869097224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45936.585869097224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45936.585869097224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45936.585869097224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45936.585869097224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45936.585869097224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45936.585869097224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45936.585869097224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45936.585869097224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45936.585869097224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45936.585869097224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45936.585869097224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45936.585869097224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45936.585869097224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45936.585869097224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45936.585869097224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45936.585869097224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45936.585869097224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45936.585869097224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45936.585869097224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45936.585869097224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45936.585869097224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45936.585869097224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45936.585869097224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45936.585869097224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45936.585869097224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45936.585869097224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45936.585869097224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45936.585869097224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45936.585869097224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45936.585869097224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45936.585869097224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45936.585869097224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45936.585869097224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45936.585869097224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45936.585869097224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45936.585869097224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45936.585869097224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45936.585869097224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45936.585869097224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45936.585869097224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45936.585869097224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45936.585869097224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45936.585869097224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45936.585869097224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45936.585869097224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45936.585869097224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45936.585869097224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45936.585869097224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45936.585869097224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45936.585869097224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45936.585869097224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45936.585869097224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45936.585869097224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45936.585869097224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45936.585869097224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45936.585869097224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45936.585869097224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45936.585869097224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45936.585869097224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45936.585869097224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45936.585869097224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45936.585869097224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45936.585869097224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45936.585869097224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45936.585869097224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45936.585869097224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45936.585869097224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45936.585869097224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45936.585869097224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45936.585869097224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45936.585869097224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45936.585869097224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45936.585869097224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45936.585869097224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45936.585869097224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45936.585869097224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45936.585869097224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45936.585869097224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45936.585869097224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45936.585869097224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45936.585869097224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45936.585869097224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45936.585869097224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45936.585869097224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45936.585869097224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45936.585869097224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45936.585869097224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45936.585869097224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45936.585869097224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45936.585869097224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45936.585869097224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45936.585869097224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45936.585869097224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45936.585869097224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45936.585869097224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45936.585869097224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45936.585869097224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45936.585869097224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45936.585869097224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45936.585869097224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45936.585869097224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45936.585869097224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45936.585869097224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45936.585869097224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45936.585869097224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45936.585869097224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45936.585869097224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45936.585869097224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45936.585869097224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45936.585869097224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45936.585869097224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45936.585869097224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45936.585869097224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45936.585869097224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45936.585869097224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45936.585869097224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45936.585869097224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45936.585869097224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45936.585869097224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45936.585869097224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45936.585869097224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45936.585869097224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45936.585869097224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45936.585869097224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45936.585869097224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45936.585869097224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45936.585869097224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45936.585869097224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45936.585869097224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45936.585869097224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45936.585869097224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45936.585869097224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45936.585869097224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45936.585869097224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45936.585869097224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45936.585869097224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45936.585869097224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45936.585869097224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45936.585869097224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45936.585869097224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45936.585869097224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45936.585869097224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45936.585869097224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45936.585869097224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45936.585869097224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45936.585869097224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45936.585869097224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45936.585869097224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45936.585869097224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45936.585869097224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45936.585869097224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45936.585869097224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45936.585869097224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45936.585869097224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45936.585869097224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45936.585869097224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45936.585869097224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45936.585869097224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45936.585869097224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45936.585869097224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45936.585869097224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45936.585869097224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45936.585869097224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45936.585869097224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45936.585869097224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45936.585869097224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45936.585869097224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45936.585869097224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45936.585869097224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45936.585869097224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45936.585869097224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45936.585869097224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45936.585869097224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45936.585869097224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45936.585869097224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45936.585869097224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45936.585869097224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45936.585869097224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45936.585869097224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45936.585869097224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45936.585869097224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45936.585869097224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45936.585869097224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2" ca="1" si="0">IFERROR(NOW()-F2,"-")</f>
        <v>45936.585869212962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45936.585869212962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45936.585869212962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45936.585869212962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45936.585869212962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45936.585869212962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45936.585869212962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45936.585869212962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45936.585869212962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45936.585869212962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45936.585869212962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45936.585869212962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45936.585869212962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45936.585869212962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45936.585869212962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45936.585869212962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45936.585869212962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45936.585869212962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45936.585869212962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45936.585869212962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45936.585869212962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45936.585869212962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45936.585869212962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45936.585869212962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45936.585869212962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45936.585869212962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45936.585869212962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45936.585869212962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45936.585869212962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45936.585869212962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45936.585869212962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45936.585869212962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45936.585869212962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45936.585869212962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45936.585869212962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45936.585869212962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45936.585869212962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45936.585869212962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45936.585869212962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45936.585869212962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45936.585869212962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45936.585869212962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45936.585869212962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45936.585869212962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45936.585869212962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45936.585869212962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45936.585869212962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45936.585869212962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45936.585869212962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45936.585869212962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45936.585869212962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45936.585869212962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45936.585869212962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45936.585869212962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45936.585869212962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45936.585869212962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45936.585869212962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45936.585869212962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45936.585869212962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45936.585869212962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45936.585869212962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45936.585869212962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45936.585869212962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45936.585869212962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45936.585869212962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45936.585869212962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45936.585869212962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45936.585869212962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45936.585869212962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45936.585869212962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45936.585869212962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45936.585869212962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45936.585869212962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45936.585869212962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45936.585869212962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45936.585869212962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45936.585869212962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45936.585869212962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45936.585869212962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45936.585869212962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45936.585869212962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45936.585869212962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45936.585869212962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45936.585869212962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45936.585869212962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45936.585869212962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45936.585869212962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45936.585869212962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45936.585869212962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45936.585869212962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45936.585869212962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45936.585869212962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45936.585869212962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45936.585869212962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45936.585869212962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45936.585869212962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45936.585869212962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45936.585869212962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45936.585869212962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45936.585869212962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45936.585869212962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45936.585869212962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45936.585869212962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45936.585869212962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45936.585869212962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45936.585869212962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45936.585869212962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45936.585869212962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45936.585869212962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45936.585869212962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45936.585869212962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45936.585869212962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45936.585869212962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45936.585869212962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45936.585869212962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45936.585869212962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45936.585869212962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45936.585869212962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45936.585869212962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45936.585869212962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45936.585869212962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45936.585869212962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45936.585869212962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45936.585869212962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45936.585869212962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45936.585869212962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45936.585869212962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45936.585869212962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45936.585869212962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45936.585869212962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45936.585869212962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45936.585869212962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45936.585869212962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45936.585869212962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45936.585869212962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45936.585869212962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45936.585869212962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45936.585869212962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45936.585869212962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45936.585869212962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45936.585869212962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45936.585869212962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45936.585869212962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45936.585869212962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45936.585869212962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45936.585869212962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45936.585869212962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45936.585869212962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45936.585869212962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45936.585869212962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45936.585869212962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45936.585869212962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45936.585869212962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45936.585869212962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45936.585869212962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45936.585869212962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45936.585869212962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45936.585869212962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45936.585869212962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45936.585869212962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45936.585869212962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45936.585869212962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45936.585869212962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45936.585869212962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45936.585869212962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45936.585869212962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45936.585869212962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45936.585869212962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45936.585869212962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45936.585869212962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45936.585869212962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45936.585869212962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45936.585869212962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45936.585869212962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45936.585869212962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45936.585869212962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45936.585869212962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45936.585869212962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45936.585869212962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45936.585869212962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45936.585869212962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45936.585869212962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45936.585869212962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45936.585869212962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45936.585869212962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45936.585869212962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45936.585869212962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45936.585869212962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45936.585869212962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45936.585869212962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45936.585869212962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45936.585869212962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45936.585869212962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45936.585869212962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45936.585869212962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45936.585869212962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45936.585869212962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45936.585869212962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45936.585869212962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45936.585869212962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45936.585869212962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45936.585869212962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45936.585869212962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45936.585869212962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45936.585869212962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45936.585869212962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45936.585869212962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45936.585869212962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45936.585869212962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45936.585869212962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45936.585869212962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45936.585869212962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45936.585869212962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45936.585869212962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45936.585869212962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45936.585869212962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45936.585869212962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45936.585869212962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45936.585869212962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45936.585869212962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45936.585869212962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45936.585869212962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45936.585869212962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45936.585869212962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45936.585869212962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45936.585869212962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45936.585869212962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45936.585869212962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45936.585869212962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45936.585869212962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45936.585869212962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45936.585869212962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45936.585869212962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45936.585869212962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45936.585869212962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45936.585869212962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45936.585869212962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45936.585869212962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45936.585869212962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45936.585869212962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45936.585869212962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45936.585869212962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45936.585869212962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45936.585869212962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45936.585869212962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45936.585869212962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45936.585869212962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45936.585869212962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45936.585869212962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45936.585869212962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45936.585869212962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45936.585869212962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45936.585869212962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45936.585869212962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45936.585869212962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45936.585869212962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45936.585869212962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45936.585869212962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45936.585869212962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45936.585869212962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45936.585869212962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45936.585869212962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45936.585869212962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45936.585869212962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45936.585869212962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45936.585869212962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45936.585869212962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45936.585869212962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45936.585869212962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45936.585869212962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45936.585869212962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45936.585869212962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45936.585869212962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45936.585869212962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45936.585869212962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45936.585869212962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45936.585869212962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45936.585869212962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45936.585869212962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45936.585869212962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45936.585869212962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45936.585869212962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45936.585869212962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45936.585869212962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45936.585869212962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45936.585869212962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45936.585869212962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45936.585869212962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45936.585869212962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45936.585869212962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45936.585869212962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45936.585869212962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45936.585869212962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45936.585869212962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45936.585869212962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45936.585869212962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45936.585869212962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45936.585869212962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45936.585869212962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45936.585869212962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45936.585869212962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45936.585869212962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45936.585869212962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45936.585869212962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45936.585869212962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45936.585869212962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45936.585869212962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45936.585869212962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45936.585869212962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45936.585869212962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45936.585869212962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45936.585869212962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45936.585869212962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45936.585869212962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45936.585869212962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45936.585869212962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45936.585869212962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45936.585869212962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45936.585869212962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45936.585869212962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45936.585869212962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45936.585869212962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45936.585869212962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45936.585869212962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45936.585869212962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45936.585869212962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45936.585869212962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45936.585869212962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45936.585869212962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45936.585869212962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45936.585869212962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45936.585869212962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45936.585869212962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45936.585869212962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45936.585869212962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45936.585869212962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45936.585869212962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45936.585869212962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45936.585869212962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45936.585869212962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45936.585869212962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45936.585869212962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45936.585869212962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45936.585869212962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45936.585869212962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45936.585869212962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45936.585869212962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45936.585869212962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45936.585869212962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45936.585869212962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45936.585869212962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45936.585869212962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45936.585869212962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45936.585869212962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45936.585869212962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45936.585869212962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45936.585869212962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45936.585869212962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45936.585869212962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45936.585869212962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45936.585869212962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45936.585869212962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45936.585869212962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45936.585869212962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45936.585869212962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45936.585869212962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45936.585869212962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45936.585869212962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45936.585869212962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45936.585869212962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45936.585869212962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45936.585869212962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45936.585869212962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45936.585869212962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45936.585869212962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45936.585869212962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45936.585869212962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45936.585869212962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45936.585869212962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45936.585869212962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45936.585869212962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45936.585869212962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45936.585869212962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45936.585869212962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45936.585869212962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45936.585869212962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45936.585869212962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45936.585869212962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45936.585869212962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45936.585869212962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45936.585869212962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45936.585869212962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45936.585869212962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45936.585869212962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45936.585869212962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45936.585869212962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45936.585869212962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45936.585869212962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45936.585869212962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45936.585869212962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45936.585869212962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45936.585869212962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45936.585869212962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45936.585869212962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45936.585869212962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45936.585869212962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45936.585869212962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45936.585869212962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45936.585869212962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45936.585869212962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45936.585869212962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45936.585869212962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45936.585869212962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45936.585869212962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45936.585869212962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45936.585869212962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45936.585869212962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45936.585869212962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45936.585869212962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45936.585869212962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45936.585869212962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45936.585869212962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45936.585869212962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45936.585869212962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45936.585869212962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45936.585869212962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45936.585869212962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45936.585869212962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45936.585869212962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45936.585869212962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45936.585869212962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45936.585869212962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45936.585869212962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45936.585869212962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45936.585869212962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45936.585869212962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45936.585869212962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45936.585869212962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45936.585869212962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45936.585869212962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45936.585869212962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45936.585869212962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45936.585869212962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45936.585869212962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45936.585869212962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45936.585869212962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45936.585869212962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45936.585869212962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45936.585869212962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45936.585869212962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45936.585869212962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45936.585869212962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45936.585869212962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45936.585869212962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45936.585869212962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45936.585869212962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45936.585869212962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45936.585869212962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45936.585869212962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45936.585869212962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45936.585869212962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45936.585869212962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45936.585869212962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45936.585869212962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45936.585869212962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45936.585869212962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45936.585869212962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45936.585869212962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45936.585869212962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45936.585869212962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45936.585869212962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45936.585869212962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45936.585869212962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45936.585869212962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45936.585869212962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45936.585869212962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45936.585869212962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45936.585869212962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45936.585869212962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45936.585869212962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45936.585869212962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45936.585869212962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45936.585869212962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45936.585869212962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45936.585869212962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45936.585869212962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45936.585869212962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45936.585869212962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45936.585869212962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45936.585869212962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45936.585869212962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45936.585869212962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45936.585869212962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45936.585869212962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45936.585869212962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45936.585869212962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45936.585869212962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45936.585869212962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45936.585869212962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45936.585869212962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45936.585869212962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45936.585869212962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45936.585869212962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45936.585869212962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45936.585869212962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45936.585869212962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45936.585869212962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45936.585869212962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45936.585869212962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45936.585869212962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45936.585869212962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45936.585869212962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45936.585869212962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45936.585869212962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45936.585869212962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45936.585869212962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45936.585869212962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45936.585869212962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45936.585869212962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45936.585869212962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45936.585869212962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45936.585869212962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45936.585869212962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45936.585869212962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45936.585869212962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45936.585869212962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45936.585869212962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45936.585869212962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45936.585869212962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45936.585869212962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45936.585869212962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45936.585869212962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45936.585869212962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45936.585869212962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45936.585869212962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45936.585869212962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45936.585869212962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45936.585869212962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45936.585869212962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45936.585869212962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45936.585869212962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45936.585869212962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45936.585869212962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45936.585869212962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45936.585869212962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45936.585869212962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45936.585869212962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45936.585869212962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45936.585869212962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45936.585869212962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45936.585869212962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45936.585869212962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45936.585869212962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45936.585869212962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45936.585869212962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45936.585869212962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45936.585869212962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45936.585869212962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45936.585869212962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45936.585869212962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45936.585869212962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45936.585869212962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45936.585869212962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45936.585869212962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45936.585869212962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45936.585869212962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45936.585869212962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45936.585869212962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45936.585869212962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45936.585869212962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45936.585869212962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45936.585869212962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45936.585869212962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45936.585869212962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45936.585869212962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45936.585869212962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45936.585869212962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45936.585869212962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45936.585869212962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45936.585869212962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45936.585869212962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45936.585869212962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45936.585869212962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45936.585869212962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45936.585869212962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45936.585869212962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45936.585869212962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45936.585869212962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45936.585869212962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45936.585869212962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45936.585869212962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45936.585869212962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45936.585869212962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45936.585869212962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45936.585869212962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45936.585869212962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45936.585869212962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45936.585869212962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45936.585869212962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45936.585869212962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45936.585869212962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45936.585869212962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45936.585869212962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45936.585869212962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45936.585869212962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45936.585869212962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45936.585869212962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45936.585869212962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45936.585869212962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45936.585869212962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45936.585869212962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45936.585869212962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45936.585869212962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45936.585869212962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45936.585869212962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45936.585869212962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45936.585869212962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45936.585869212962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45936.585869212962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45936.585869212962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45936.585869212962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45936.585869212962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45936.585869212962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45936.585869212962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45936.585869212962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45936.585869212962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45936.585869212962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45936.585869212962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45936.585869212962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45936.585869212962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45936.585869212962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45936.585869212962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45936.585869212962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45936.585869212962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45936.585869212962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45936.585869212962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45936.585869212962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45936.585869212962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45936.585869212962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45936.585869212962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45936.585869212962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45936.585869212962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45936.585869212962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45936.585869212962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45936.585869212962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45936.585869212962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45936.585869212962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45936.585869212962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45936.585869212962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45936.585869212962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45936.585869212962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45936.585869212962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45936.585869212962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45936.585869212962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45936.585869212962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45936.585869212962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45936.585869212962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45936.585869212962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45936.585869212962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45936.585869212962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45936.585869212962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45936.585869212962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45936.585869212962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45936.585869212962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45936.585869212962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45936.585869212962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45936.585869212962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45936.585869212962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45936.585869212962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45936.585869212962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45936.585869212962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45936.585869212962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45936.585869212962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45936.585869212962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45936.585869212962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45936.585869212962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45936.585869212962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45936.585869212962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45936.585869212962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45936.585869212962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45936.585869212962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45936.585869212962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45936.585869212962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45936.585869212962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45936.585869212962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45936.585869212962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45936.585869212962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45936.585869212962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45936.585869212962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45936.585869212962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45936.585869212962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45936.585869212962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45936.585869212962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45936.585869212962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45936.585869212962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45936.585869212962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45936.585869212962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45936.585869212962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45936.585869212962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45936.585869212962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45936.585869212962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45936.585869212962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45936.585869212962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45936.585869212962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45936.585869212962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45936.585869212962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45936.585869212962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45936.585869212962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45936.585869212962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45936.585869212962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45936.585869212962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45936.585869212962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45936.585869212962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45936.585869212962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45936.585869212962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45936.585869212962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45936.585869212962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45936.585869212962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45936.585869212962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45936.585869212962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45936.585869212962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45936.585869212962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45936.585869212962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45936.585869212962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45936.585869212962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45936.585869212962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45936.585869212962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45936.585869212962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45936.585869212962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45936.585869212962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45936.585869212962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45936.585869212962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45936.585869212962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45936.585869212962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45936.585869212962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45936.585869212962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45936.585869212962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45936.585869212962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45936.585869212962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45936.585869212962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45936.585869212962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45936.585869212962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45936.585869212962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45936.585869212962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45936.585869212962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45936.585869212962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45936.585869212962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45936.585869212962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45936.585869212962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45936.585869212962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45936.585869212962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45936.585869212962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45936.585869212962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45936.585869212962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45936.585869212962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45936.585869212962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45936.585869212962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45936.585869212962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45936.585869212962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45936.585869212962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45936.585869212962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45936.585869212962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45936.585869212962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45936.585869212962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45936.585869212962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45936.585869212962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45936.585869212962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45936.585869212962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45936.585869212962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45936.585869212962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45936.585869212962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45936.585869212962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45936.585869212962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45936.585869212962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45936.585869212962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45936.585869212962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45936.585869212962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45936.585869212962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45936.585869212962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45936.585869212962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45936.585869212962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45936.585869212962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45936.585869212962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45936.585869212962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45936.585869212962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45936.585869212962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45936.585869212962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45936.585869212962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45936.585869212962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45936.585869212962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45936.585869212962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45936.585869212962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45936.585869212962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45936.585869212962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45936.585869212962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45936.585869212962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45936.585869212962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45936.585869212962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45936.585869212962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45936.585869212962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45936.585869212962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45936.585869212962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45936.585869212962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45936.585869212962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45936.585869212962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45936.585869212962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45936.585869212962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45936.585869212962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45936.585869212962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45936.585869212962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45936.585869212962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45936.585869212962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45936.585869212962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45936.585869212962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45936.585869212962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45936.585869212962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45936.585869212962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45936.585869212962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45936.585869212962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45936.585869212962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45936.585869212962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45936.585869212962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45936.585869212962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45936.585869212962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45936.585869212962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45936.585869212962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45936.585869212962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45936.585869212962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45936.585869212962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45936.585869212962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45936.585869212962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45936.585869212962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45936.585869212962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45936.585869212962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45936.585869212962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45936.585869212962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45936.585869212962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45936.585869212962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45936.585869212962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45936.585869212962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45936.585869212962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45936.585869212962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45936.585869212962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45936.585869212962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45936.585869212962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45936.585869212962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45936.585869212962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45936.585869212962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45936.585869212962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45936.585869212962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45936.585869212962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45936.585869212962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45936.585869212962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45936.585869212962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45936.585869212962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45936.585869212962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45936.585869212962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45936.585869212962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45936.585869212962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45936.585869212962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45936.585869212962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45936.585869212962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45936.585869212962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45936.585869212962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45936.585869212962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45936.585869212962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45936.585869212962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45936.585869212962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45936.585869212962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45936.585869212962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45936.585869212962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45936.585869212962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45936.585869212962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45936.585869212962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45936.585869212962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45936.585869212962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45936.585869212962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45936.585869212962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45936.585869212962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45936.585869212962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45936.585869212962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45936.585869212962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45936.585869212962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45936.585869212962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45936.585869212962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45936.585869212962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45936.585869212962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45936.585869212962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45936.585869212962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45936.585869212962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45936.585869212962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45936.585869212962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45936.585869212962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45936.585869212962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45936.585869212962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45936.585869212962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45936.585869212962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45936.585869212962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45936.585869212962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45936.585869212962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45936.585869212962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45936.585869212962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45936.585869212962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45936.585869212962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45936.585869212962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45936.585869212962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45936.585869212962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45936.585869212962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45936.585869212962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45936.585869212962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45936.585869212962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45936.585869212962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45936.585869212962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45936.585869212962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45936.585869212962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45936.585869212962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45936.585869212962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45936.585869212962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45936.585869212962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45936.585869212962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45936.585869212962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45936.585869212962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45936.585869212962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45936.585869212962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45936.585869212962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45936.585869212962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45936.585869212962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45936.585869212962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45936.585869212962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45936.585869212962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45936.585869212962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45936.585869212962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45936.585869212962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45936.585869212962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45936.585869212962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45936.585869212962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45936.585869212962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45936.585869212962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45936.585869212962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45936.585869212962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45936.585869212962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45936.585869212962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45936.585869212962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45936.585869212962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45936.585869212962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45936.585869212962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45936.585869212962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45936.585869212962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45936.585869212962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45936.585869212962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45936.585869212962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45936.585869212962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45936.585869212962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45936.585869212962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45936.585869212962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45936.585869212962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45936.585869212962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45936.585869212962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45936.585869212962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45936.585869212962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45936.585869212962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45936.585869212962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45936.585869212962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45936.585869212962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45936.585869212962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45936.585869212962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45936.585869212962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45936.585869212962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45936.585869212962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45936.585869212962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45936.585869212962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45936.585869212962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45936.585869212962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45936.585869212962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45936.585869212962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45936.585869212962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45936.585869212962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45936.585869212962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45936.585869212962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45936.585869212962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45936.585869212962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45936.585869212962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45936.585869212962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45936.585869212962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45936.585869212962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45936.585869212962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45936.585869212962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45936.585869212962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45936.585869212962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45936.585869212962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45936.585869212962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45936.585869212962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45936.585869212962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45936.585869212962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45936.585869212962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45936.585869212962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45936.585869212962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45936.585869212962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45936.585869212962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45936.585869212962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45936.585869212962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45936.585869212962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45936.585869212962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45936.585869212962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45936.585869212962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45936.585869212962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45936.585869212962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45936.585869212962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45936.585869212962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45936.585869212962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45936.585869212962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45936.585869212962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45936.585869212962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45936.585869212962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45936.585869212962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45936.585869212962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45936.585869212962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45936.585869212962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45936.585869212962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45936.585869212962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45936.585869212962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45936.585869212962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45936.585869212962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45936.585869212962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45936.585869212962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45936.585869212962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45936.585869212962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45936.585869212962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45936.585869212962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45936.585869212962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45936.585869212962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45936.585869212962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45936.585869212962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45936.585869212962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45936.585869212962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45936.585869212962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45936.585869212962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45936.585869212962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45936.585869212962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45936.585869212962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45936.585869212962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45936.585869212962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45936.585869212962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45936.585869212962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45936.585869212962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45936.585869212962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45936.585869212962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45936.585869212962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45936.585869212962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45936.585869212962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45936.585869212962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45936.585869212962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45936.585869212962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45936.585869212962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45936.585869212962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45936.585869212962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45936.585869212962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45936.585869212962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45936.585869212962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45936.585869212962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45936.585869212962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45936.585869212962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45936.585869212962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45936.585869212962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45936.585869212962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45936.585869212962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45936.585869212962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45936.585869212962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45936.585869212962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45936.585869212962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45936.585869212962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45936.585869212962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45936.585869212962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45936.585869212962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45936.585869212962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45936.585869212962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45936.585869212962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45936.585869212962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45936.585869212962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45936.585869212962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45936.585869212962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45936.585869212962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45936.585869212962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45936.585869212962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45936.585869212962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45936.585869212962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45936.585869212962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45936.585869212962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45936.585869212962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45936.585869212962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45936.585869212962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45936.585869212962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45936.585869212962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45936.585869212962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45936.585869212962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45936.585869212962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45936.585869212962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45936.585869212962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45936.585869212962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45936.585869212962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45936.585869212962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45936.585869212962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45936.585869212962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45936.585869212962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45936.585869212962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45936.585869212962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45936.585869212962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45936.585869212962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45936.585869212962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45936.585869212962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45936.585869212962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45936.585869212962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45936.585869212962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45936.585869212962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45936.585869212962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45936.585869212962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45936.585869212962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45936.585869212962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45936.585869212962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45936.585869212962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45936.585869212962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45936.585869212962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45936.585869212962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45936.585869212962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45936.585869212962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45936.585869212962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45936.585869212962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45936.585869212962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45936.585869212962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45936.585869212962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45936.585869212962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45936.585869212962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45936.585869212962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45936.585869212962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45936.585869212962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45936.585869212962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45936.585869212962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45936.585869212962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45936.585869212962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45936.585869212962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45936.585869212962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45936.585869212962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45936.585869212962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45936.585869212962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45936.585869212962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45936.585869212962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45936.585869212962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45936.585869212962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45936.585869212962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45936.585869212962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45936.585869212962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45936.585869212962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45936.585869212962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45936.585869212962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45936.585869212962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45936.585869212962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45936.585869212962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45936.585869212962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45936.585869212962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45936.585869212962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45936.585869212962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45936.585869212962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45936.585869212962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45936.585869212962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45936.585869212962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45936.585869212962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45936.585869212962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45936.585869212962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45936.585869212962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45936.585869212962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45936.585869212962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45936.585869212962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45936.585869212962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45936.585869212962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45936.585869212962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45936.585869212962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45936.585869212962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45936.585869212962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45936.585869212962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45936.585869212962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45936.585869212962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45936.585869212962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45936.585869212962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45936.585869212962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45936.585869212962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45936.585869212962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45936.585869212962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45936.585869212962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45936.585869212962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45936.585869212962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45936.585869212962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45936.585869212962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45936.585869212962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45936.585869212962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45936.585869212962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45936.585869212962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45936.585869212962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45936.585869212962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45936.585869212962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45936.585869212962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45936.585869212962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45936.585869212962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45936.585869212962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45936.585869212962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45936.585869212962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45936.585869212962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45936.585869212962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45936.585869212962</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233.10515162036609</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1.4289246527769137</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22659</v>
      </c>
      <c r="E4" s="144" t="s">
        <v>38967</v>
      </c>
      <c r="F4" s="145">
        <v>45936.499837962961</v>
      </c>
      <c r="G4" s="146">
        <f ca="1">IFERROR(NOW()-F4,"")</f>
        <v>8.6031134262157138E-2</v>
      </c>
      <c r="H4" s="145">
        <v>45936.488935185182</v>
      </c>
      <c r="I4" s="141" t="str">
        <f>IFERROR(VLOOKUP(D4,DB!A:F,6,0),"")</f>
        <v>SCECO</v>
      </c>
      <c r="J4" s="141" t="str">
        <f>IFERROR(VLOOKUP(D4,DB!A:G,7,0),"")</f>
        <v>Dead</v>
      </c>
      <c r="K4" s="148" t="s">
        <v>39061</v>
      </c>
      <c r="L4" s="143" t="str">
        <f>IFERROR(VLOOKUP(D4,DB!A:I,9,0),"")</f>
        <v>Latis</v>
      </c>
    </row>
    <row r="5" spans="1:16" ht="15" customHeight="1">
      <c r="A5" s="141"/>
      <c r="B5" s="141" t="str">
        <f>IFERROR(VLOOKUP(D5,DB!A:K,11,0),"")</f>
        <v/>
      </c>
      <c r="C5" s="142"/>
      <c r="D5" s="143"/>
      <c r="E5" s="144"/>
      <c r="F5" s="145"/>
      <c r="G5" s="146">
        <f ca="1">IFERROR(NOW()-F5,"")</f>
        <v>45936.585869097224</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45936.585869097224</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45936.585869097224</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45936.585869097224</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45936.585869097224</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45936.585869097224</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45936.585869097224</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45936.585869097224</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45936.585869097224</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45936.585869097224</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45936.585869097224</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45936.585869097224</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45936.585869097224</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45936.585869097224</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45936.585869097224</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45936.585869097224</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45936.585869097224</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45936.585869097224</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45936.585869097224</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45936.585869097224</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45936.585869097224</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45936.585869097224</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45936.585869097224</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45936.585869097224</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45936.585869097224</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45936.585869097224</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45936.585869097224</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45936.585869097224</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45936.585869097224</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45936.585869097224</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45936.585869097224</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45936.585869097224</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45936.585869097224</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45936.585869097224</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45936.585869097224</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45936.585869097224</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6">
        <f ca="1">IFERROR(NOW()-F41,"")</f>
        <v>45936.585869097224</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45936.585869097224</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45936.585869097224</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45936.585869097224</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45936.585869097224</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45936.585869097224</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45936.585869097224</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45936.585869097224</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45936.585869097224</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45936.585869097224</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45936.585869097224</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45936.585869097224</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45936.585869097224</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45936.585869097224</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45936.585869097224</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45936.585869097224</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45936.585869097224</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45936.585869097224</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45936.585869097224</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45936.585869097224</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45936.585869097224</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45936.585869097224</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45936.585869097224</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45936.585869097224</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45936.585869097224</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45936.585869097224</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45936.585869097224</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45936.585869097224</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45936.585869097224</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45936.585869097224</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45936.585869097224</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45936.585869097224</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45936.585869097224</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45936.585869097224</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45936.585869097224</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45936.585869097224</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45936.585869097224</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45936.585869097224</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45936.585869097224</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45936.585869097224</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45936.585869097224</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45936.585869097224</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45936.585869097224</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45936.585869097224</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45936.585869097224</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45936.585869097224</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45936.585869097224</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45936.585869097224</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45936.585869097224</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45936.585869097224</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45936.585869097224</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45936.585869097224</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45936.585869097224</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45936.585869097224</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45936.585869097224</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45936.585869097224</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45936.585869097224</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45936.585869097224</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45936.585869097224</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45936.585869097224</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45936.585869097224</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45936.585869097224</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45936.585869097224</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45936.585869097224</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45936.585869097224</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45936.585869097224</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45936.585869097224</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45936.585869097224</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45936.585869097224</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45936.585869097224</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45936.585869097224</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45936.585869097224</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45936.585869097224</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45936.585869097224</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45936.585869097224</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45936.585869097224</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45936.585869097224</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45936.585869097224</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45936.585869097224</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45936.585869097224</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45936.585869097224</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45936.585869097224</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45936.585869097224</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45936.585869097224</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45936.585869097224</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45936.585869097224</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45936.585869097224</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45936.585869097224</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45936.585869097224</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45936.585869097224</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45936.585869097224</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45936.585869097224</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45936.585869097224</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45936.585869097224</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45936.585869097224</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45936.585869097224</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45936.585869097224</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45936.585869097224</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45936.585869097224</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45936.585869097224</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45936.585869097224</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45936.585869097224</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45936.585869097224</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45936.585869097224</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45936.585869097224</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45936.585869097224</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45936.585869097224</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45936.585869097224</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45936.585869097224</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45936.585869097224</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45936.585869097224</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45936.585869097224</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45936.585869097224</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45936.585869097224</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45936.585869097224</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45936.585869097224</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45936.585869097224</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45936.585869097224</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45936.585869097224</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45936.585869097224</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45936.585869097224</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45936.585869097224</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45936.585869097224</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45936.585869097224</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45936.585869097224</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45936.585869097224</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45936.585869097224</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45936.585869097224</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45936.585869097224</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45936.585869097224</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45936.585869097224</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45936.585869097224</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45936.585869097224</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45936.585869097224</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45936.585869097224</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45936.585869097224</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45936.585869097224</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45936.585869097224</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45936.585869097224</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45936.585869097224</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45936.585869097224</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45936.585869097224</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45936.585869097224</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45936.585869097224</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45936.585869097224</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45936.585869097224</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45936.585869097224</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45936.585869097224</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45936.585869097224</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45936.585869097224</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45936.585869097224</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45936.585869097224</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45936.585869097224</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45936.585869097224</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45936.585869097224</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45936.585869097224</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45936.585869097224</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45936.585869097224</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45936.585869097224</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45936.585869097224</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45936.585869097224</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45936.585869097224</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45936.585869097224</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45936.585869097224</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45936.585869097224</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45936.585869097224</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45936.585869097224</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45936.585869097224</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45936.585869097224</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45936.585869097224</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45936.585869097224</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45936.585869097224</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45936.585869097224</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45936.585869097224</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45936.585869097224</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45936.585869097224</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45936.585869097224</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45936.585869097224</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45936.585869097224</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45936.585869097224</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45936.585869097224</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45936.585869097224</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45936.585869097224</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45936.585869097224</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45936.585869097224</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45936.585869097224</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45936.585869097224</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45936.585869097224</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45936.585869097224</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45936.585869097224</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45936.585869097224</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45936.585869097224</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45936.585869097224</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45936.585869097224</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45936.585869097224</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45936.585869097224</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45936.585869097224</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45936.585869097224</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45936.585869097224</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45936.585869097224</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45936.585869097224</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45936.585869097224</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45936.585869097224</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45936.585869097224</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45936.585869097224</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45936.585869097224</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45936.585869097224</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45936.585869097224</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45936.585869097224</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45936.585869097224</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45936.585869097224</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45936.585869097224</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45936.585869097224</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45936.585869097224</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45936.585869097224</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45936.585869097224</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45936.585869097224</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45936.585869097224</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45936.585869097224</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45936.585869097224</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45936.585869097224</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45936.585869097224</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45936.585869097224</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45936.585869097224</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45936.585869097224</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45936.585869097224</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45936.585869097224</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45936.585869097224</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45936.585869097224</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45936.585869097224</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45936.585869097224</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45936.585869097224</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45936.585869097224</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45936.585869097224</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45936.585869097224</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45936.585869097224</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45936.585869097224</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45936.585869097224</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45936.585869097224</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45936.585869097224</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45936.585869097224</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45936.585869097224</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45936.585869097224</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45936.585869097224</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45936.585869097224</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45936.585869097224</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45936.585869097224</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45936.585869097224</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45936.585869097224</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45936.585869097224</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45936.585869097224</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45936.585869097224</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45936.585869097224</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45936.585869097224</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45936.585869097224</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45936.585869097224</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45936.585869097224</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45936.585869097224</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45936.585869097224</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45936.585869097224</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45936.585869097224</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45936.585869097224</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45936.585869097224</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45936.585869097224</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45936.585869097224</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45936.585869097224</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45936.585869097224</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45936.585869097224</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45936.585869097224</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45936.585869097224</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45936.585869097224</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45936.585869097224</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45936.585869097224</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45936.585869097224</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45936.585869097224</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45936.585869097224</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45936.585869097224</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45936.585869097224</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45936.585869097224</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45936.585869097224</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45936.585869097224</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45936.585869097224</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45936.585869097224</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45936.585869097224</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45936.585869097224</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45936.585869097224</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45936.585869097224</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45936.585869097224</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45936.585869097224</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45936.585869097224</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45936.585869097224</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45936.585869097224</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45936.585869097224</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45936.585869097224</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45936.585869097224</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45936.585869097224</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45936.585869097224</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45936.585869097224</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45936.585869097224</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45936.585869097224</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45936.585869097224</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45936.585869097224</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45936.585869097224</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45936.585869097224</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45936.585869097224</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45936.585869097224</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45936.585869097224</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45936.585869097224</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45936.585869097224</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45936.585869097224</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45936.585869097224</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45936.585869097224</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45936.585869097224</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45936.585869097224</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45936.585869097224</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45936.585869097224</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45936.585869097224</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45936.585869097224</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45936.585869097224</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45936.585869097224</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45936.585869097224</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45936.585869097224</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45936.585869097224</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45936.585869097224</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45936.585869097224</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45936.585869097224</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45936.585869097224</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45936.585869097224</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45936.585869097224</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45936.585869097224</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45936.585869097224</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45936.585869097224</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45936.585869097224</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45936.585869097224</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45936.585869097224</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45936.585869097224</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45936.585869097224</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45936.585869097224</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45936.585869097224</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45936.585869097224</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45936.585869097224</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45936.585869097224</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45936.585869097224</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45936.585869097224</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45936.585869097224</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45936.585869097224</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45936.585869097224</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45936.585869097224</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45936.585869097224</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45936.585869097224</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45936.585869097224</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45936.585869097224</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45936.585869097224</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45936.585869097224</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45936.585869097224</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45936.585869097224</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45936.585869097224</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45936.585869097224</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45936.585869097224</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45936.585869097224</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45936.585869097224</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45936.585869097224</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45936.585869097224</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45936.585869097224</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45936.585869097224</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45936.585869097224</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45936.585869097224</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45936.585869097224</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45936.585869097224</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45936.585869097224</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45936.585869097224</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45936.585869097224</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45936.585869097224</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45936.585869097224</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45936.585869097224</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45936.585869097224</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45936.585869097224</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45936.585869097224</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45936.585869097224</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45936.585869097224</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45936.585869097224</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45936.585869097224</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45936.585869097224</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45936.585869097224</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45936.585869097224</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45936.585869097224</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45936.585869097224</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45936.585869097224</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45936.585869097224</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45936.585869097224</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45936.585869097224</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45936.585869097224</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45936.585869097224</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45936.585869097224</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45936.585869097224</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45936.585869097224</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45936.585869097224</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45936.585869097224</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45936.585869097224</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45936.585869097224</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45936.585869097224</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45936.585869097224</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45936.585869097224</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45936.585869097224</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45936.585869097224</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45936.585869097224</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45936.585869097224</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45936.585869097224</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45936.585869097224</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45936.585869097224</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45936.585869097224</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45936.585869097224</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45936.585869097224</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45936.585869097224</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45936.585869097224</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45936.585869097224</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45936.585869097224</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45936.585869097224</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45936.585869097224</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45936.585869097224</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45936.585869097224</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45936.585869097224</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45936.585869097224</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45936.585869097224</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45936.585869097224</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45936.585869097224</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45936.585869097224</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45936.585869097224</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45936.585869097224</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45936.585869097224</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45936.585869097224</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45936.585869097224</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45936.585869097224</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45936.585869097224</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45936.585869097224</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45936.585869097224</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45936.585869097224</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45936.585869097224</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45936.585869097224</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45936.585869097224</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45936.585869097224</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45936.585869097224</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45936.585869097224</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45936.585869097224</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45936.585869097224</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45936.585869097224</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45936.585869097224</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45936.585869097224</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45936.585869097224</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45936.585869097224</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45936.585869097224</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45936.585869097224</v>
      </c>
      <c r="H492" s="145"/>
      <c r="I492" s="141" t="str">
        <f>IFERROR(VLOOKUP(D492,DB!A:F,6,0),"")</f>
        <v/>
      </c>
      <c r="J492" s="141" t="str">
        <f>IFERROR(VLOOKUP(D492,DB!A:G,7,0),"")</f>
        <v/>
      </c>
      <c r="K492" s="148"/>
      <c r="L492" s="143" t="str">
        <f>IFERROR(VLOOKUP(D492,DB!A:I,9,0),"")</f>
        <v/>
      </c>
    </row>
    <row r="493" spans="1:12" ht="15" customHeight="1">
      <c r="A493" s="141"/>
      <c r="B493" s="141" t="str">
        <f>IFERROR(VLOOKUP(D493,DB!A:K,11,0),"")</f>
        <v/>
      </c>
      <c r="C493" s="142"/>
      <c r="D493" s="143"/>
      <c r="E493" s="144"/>
      <c r="F493" s="145"/>
      <c r="G493" s="147">
        <f ca="1">IFERROR(NOW()-F493,"")</f>
        <v>45936.585869097224</v>
      </c>
      <c r="H493" s="145"/>
      <c r="I493" s="141" t="str">
        <f>IFERROR(VLOOKUP(D493,DB!A:F,6,0),"")</f>
        <v/>
      </c>
      <c r="J493" s="141" t="str">
        <f>IFERROR(VLOOKUP(D493,DB!A:G,7,0),"")</f>
        <v/>
      </c>
      <c r="K493" s="148"/>
      <c r="L493" s="143" t="str">
        <f>IFERROR(VLOOKUP(D493,DB!A:I,9,0),"")</f>
        <v/>
      </c>
    </row>
    <row r="494" spans="1:12" ht="15" customHeight="1">
      <c r="A494" s="149"/>
      <c r="B494" s="149" t="str">
        <f>IFERROR(VLOOKUP(D494,DB!A:K,11,0),"")</f>
        <v/>
      </c>
      <c r="C494" s="150"/>
      <c r="D494" s="151"/>
      <c r="E494" s="152"/>
      <c r="F494" s="153"/>
      <c r="G494" s="154">
        <f ca="1">IFERROR(NOW()-F494,"")</f>
        <v>45936.585869097224</v>
      </c>
      <c r="H494" s="153"/>
      <c r="I494" s="149" t="str">
        <f>IFERROR(VLOOKUP(D494,DB!A:F,6,0),"")</f>
        <v/>
      </c>
      <c r="J494" s="149" t="str">
        <f>IFERROR(VLOOKUP(D494,DB!A:G,7,0),"")</f>
        <v/>
      </c>
      <c r="K494" s="155"/>
      <c r="L494" s="151"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44.753809027773968</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38967</v>
      </c>
      <c r="F3" s="38">
        <v>45926.188877314817</v>
      </c>
      <c r="G3" s="39">
        <f ca="1">IFERROR(NOW()-F3,"-")</f>
        <v>10.396991898145643</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45936.585869212962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45936.585869212962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45936.585869212962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45936.585869212962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45936.585869212962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45936.585869212962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45936.585869212962</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45936.585869212962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45936.585869212962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45936.585869212962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45936.585869212962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45936.585869212962</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45936.585869212962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45936.585869212962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45936.585869212962</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45936.585869212962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45936.585869212962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45936.585869212962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45936.585869212962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45936.585869212962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45936.585869212962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45936.585869212962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45936.585869212962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45936.585869212962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45936.585869212962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45936.585869212962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45936.585869212962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45936.585869212962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45936.585869212962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45936.585869212962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45936.585869212962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45936.585869212962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45936.585869212962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45936.585869212962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45936.585869212962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45936.585869212962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45936.585869212962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45936.585869212962</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45936.585869212962</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45936.585869097224</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45936.585869097224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45936.585869097224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45936.585869097224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45936.585869097224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45936.585869097224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45936.585869097224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45936.585869097224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45936.585869097224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45936.585869097224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45936.585869097224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45936.585869097224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45936.585869097224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45936.585869097224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45936.585869097224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45936.585869097224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45936.585869097224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45936.585869097224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45936.585869097224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45936.585869097224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45936.585869097224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45936.585869097224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45936.585869097224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45936.585869097224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45936.585869097224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45936.585869097224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45936.585869097224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45936.585869097224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45936.585869097224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45936.585869097224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45936.585869097224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45936.585869097224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45936.585869097224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45936.585869097224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45936.585869097224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45936.585869097224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45936.585869097224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45936.585869097224</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45936.585869097224</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45936.585869097224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45936.585869097224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45936.585869097224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45936.585869097224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45936.585869097224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45936.585869097224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45936.585869097224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45936.585869097224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45936.585869097224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45936.585869097224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45936.585869097224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45936.585869097224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45936.585869097224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45936.585869097224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45936.585869097224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45936.585869097224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45936.585869097224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45936.585869097224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45936.585869097224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45936.585869097224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45936.585869097224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45936.585869097224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45936.585869097224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45936.585869097224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45936.585869097224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45936.585869097224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45936.585869097224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45936.585869097224</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45936.585869097224</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45936.585869097224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45936.585869097224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45936.585869097224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45936.585869097224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45936.585869097224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45936.585869097224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45936.585869097224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45936.585869097224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45936.585869097224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45936.585869097224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45936.585869097224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45936.585869097224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45936.585869097224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45936.585869097224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45936.585869097224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45936.585869097224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45936.585869097224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45936.585869097224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45936.585869097224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45936.585869097224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45936.585869097224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45936.585869097224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45936.585869097224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45936.585869097224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45936.585869097224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45936.585869097224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45936.585869097224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45936.585869097224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45936.585869097224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45936.585869097224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45936.585869097224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45936.585869097224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45936.585869097224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45936.585869097224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45936.585869097224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45936.585869097224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45936.585869097224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45936.585869097224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45936.585869097224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45936.585869097224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45936.585869097224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45936.585869097224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45936.585869097224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45936.585869097224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45936.585869097224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45936.585869097224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45936.585869097224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45936.585869097224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45936.585869097224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45936.585869097224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45936.585869097224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45936.585869097224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45936.585869097224</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45936.585869097224</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9.8130218750011409</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45936.585869212962</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2.704896875002305</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1.6436237268499099</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45936.585869212962</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45936.585869212962</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45936.585869212962</v>
      </c>
      <c r="H8" s="124"/>
      <c r="I8" s="120" t="str">
        <f>IFERROR(VLOOKUP(D8,DB!A:F,6,0),"")</f>
        <v/>
      </c>
      <c r="J8" s="119" t="str">
        <f>IFERROR(VLOOKUP(D8,DB!A:G,7,0),"")</f>
        <v/>
      </c>
      <c r="K8" s="125"/>
      <c r="L8" s="126" t="str">
        <f>IFERROR(VLOOKUP(D8,DB!A:I,9,0),"")</f>
        <v/>
      </c>
    </row>
    <row r="9" spans="1:16383" ht="31.5" customHeight="1">
      <c r="A9" s="121"/>
      <c r="B9" s="120" t="str">
        <f>IFERROR(VLOOKUP(D9,DB!A:K,11,0),"")</f>
        <v/>
      </c>
      <c r="C9" s="140"/>
      <c r="D9" s="140"/>
      <c r="E9" s="123"/>
      <c r="F9" s="124"/>
      <c r="G9" s="89">
        <f ca="1">IFERROR(NOW()-F9,"-")</f>
        <v>45936.585869212962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0"/>
      <c r="E10" s="123"/>
      <c r="F10" s="124"/>
      <c r="G10" s="89">
        <f ca="1">IFERROR(NOW()-F10,"-")</f>
        <v>45936.585869212962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45936.585869212962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0"/>
      <c r="E12" s="123"/>
      <c r="F12" s="124"/>
      <c r="G12" s="89">
        <f ca="1">IFERROR(NOW()-F12,"-")</f>
        <v>45936.585869212962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45936.585869212962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45936.585869212962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45936.585869212962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45936.585869212962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45936.585869212962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45936.585869212962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45936.585869212962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45936.585869212962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45936.585869212962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45936.585869212962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45936.585869212962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45936.585869212962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45936.585869212962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45936.585869212962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45936.585869212962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45936.585869212962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45936.585869212962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45936.585869212962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45936.585869212962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45936.585869212962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45936.585869212962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45936.585869212962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45936.585869212962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45936.585869212962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45936.585869212962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45936.585869212962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45936.585869212962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45936.585869212962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45936.585869212962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45936.585869212962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45936.585869212962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45936.585869212962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45936.585869212962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45936.585869212962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45936.585869212962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45936.585869212962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45936.585869212962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45936.585869212962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45936.585869212962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45936.585869212962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45936.585869212962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45936.585869212962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45936.585869212962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45936.585869212962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45936.585869212962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45936.585869212962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45936.585869212962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45936.585869212962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45936.585869212962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45936.585869212962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45936.585869212962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45936.585869212962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45936.585869212962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45936.585869212962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45936.585869212962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45936.585869212962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45936.585869212962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45936.585869212962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45936.585869212962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45936.585869212962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45936.585869212962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45936.585869212962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45936.585869212962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45936.585869212962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45936.585869212962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45936.585869212962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45936.585869212962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45936.585869212962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45936.585869212962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45936.585869212962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45936.585869212962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45936.585869212962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45936.585869212962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45936.585869212962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45936.585869212962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45936.585869212962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45936.585869212962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45936.585869212962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45936.585869212962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45936.585869212962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45936.585869212962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45936.585869212962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45936.585869212962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45936.585869212962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45936.585869212962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45936.585869212962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45936.585869212962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45936.585869212962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45936.585869212962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45936.585869212962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45936.585869212962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45936.585869212962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45936.585869212962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45936.585869212962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45936.585869212962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45936.585869212962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45936.585869212962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45936.585869212962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45936.585869212962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45936.585869212962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45936.585869212962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45936.585869212962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45936.585869212962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45936.585869212962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45936.585869212962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45936.585869212962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45936.585869212962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45936.585869212962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45936.585869212962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45936.585869212962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45936.585869212962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45936.585869212962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45936.585869212962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45936.585869212962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45936.585869212962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45936.585869212962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45936.585869212962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45936.585869212962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45936.585869212962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45936.585869212962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45936.585869212962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45936.585869212962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45936.585869212962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45936.585869212962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45936.585869212962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45936.585869212962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45936.585869212962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45936.585869212962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45936.585869212962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45936.585869212962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45936.585869212962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45936.585869212962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45936.585869212962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45936.585869212962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45936.585869212962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45936.585869212962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45936.585869212962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45936.585869212962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45936.585869212962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45936.585869212962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45936.585869212962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45936.585869212962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45936.585869212962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45936.585869212962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45936.585869212962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45936.585869212962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45936.585869212962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45936.585869212962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45936.585869212962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45936.585869212962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45936.585869212962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45936.585869212962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45936.585869212962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45936.585869212962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45936.585869212962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45936.585869212962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45936.585869212962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45936.585869212962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45936.585869212962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45936.585869212962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45936.585869212962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45936.585869212962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45936.585869212962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45936.585869212962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45936.585869212962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45936.585869212962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45936.585869212962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45936.585869212962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45936.585869212962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45936.585869212962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45936.585869212962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45936.585869212962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45936.585869212962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45936.585869212962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45936.585869212962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45936.585869212962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45936.585869212962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45936.585869212962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45936.585869212962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45936.585869212962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45936.585869212962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45936.585869212962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45936.585869212962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45936.585869212962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45936.585869212962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45936.585869212962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45936.585869212962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45936.585869212962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45936.585869212962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45936.585869212962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45936.585869212962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45936.585869212962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45936.585869212962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45936.585869212962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45936.585869212962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45936.585869212962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45936.585869212962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45936.585869212962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45936.585869212962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45936.585869212962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45936.585869212962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45936.585869212962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45936.585869212962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45936.585869212962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45936.585869212962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45936.585869212962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45936.585869212962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45936.585869212962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45936.585869212962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45936.585869212962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45936.585869212962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45936.585869212962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45936.585869212962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45936.585869212962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45936.585869212962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45936.585869212962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45936.585869212962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45936.585869212962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45936.585869212962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45936.585869212962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45936.585869212962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45936.585869212962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45936.585869212962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45936.585869212962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45936.585869212962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45936.585869212962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45936.585869212962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45936.585869212962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45936.585869212962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45936.585869212962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45936.585869212962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45936.585869212962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45936.585869212962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45936.585869212962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45936.585869212962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45936.585869212962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45936.585869212962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45936.585869212962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45936.585869212962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45936.585869212962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45936.585869212962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45936.585869212962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45936.585869212962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45936.585869212962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45936.585869212962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45936.585869212962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45936.585869212962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45936.585869212962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45936.585869212962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45936.585869212962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45936.585869212962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45936.585869212962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45936.585869212962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45936.585869212962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45936.585869212962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45936.585869212962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45936.585869212962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45936.585869212962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45936.585869212962</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2025-10-06T11:03:58Z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